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8" autoFilterDateGrouping="true" firstSheet="2" minimized="false" showHorizontalScroll="true" showSheetTabs="true" showVerticalScroll="true" tabRatio="600" visibility="visible"/>
  </bookViews>
  <sheets>
    <sheet name="Organización técnica" sheetId="1" r:id="rId4"/>
    <sheet name="Organización comercial" sheetId="2" r:id="rId5"/>
    <sheet name="Organización regulatorio" sheetId="3" r:id="rId6"/>
    <sheet name="Pistas" sheetId="4" r:id="rId7"/>
    <sheet name="Oportunidades" sheetId="5" r:id="rId8"/>
    <sheet name="Cotaciones" sheetId="6" r:id="rId9"/>
    <sheet name="Cuentas" sheetId="7" r:id="rId10"/>
    <sheet name="Proyectos" sheetId="8" r:id="rId11"/>
    <sheet name="Operaciones" sheetId="9" r:id="rId12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<sst xmlns="http://schemas.openxmlformats.org/spreadsheetml/2006/main" uniqueCount="473">
  <si>
    <t>Oportunidades</t>
  </si>
  <si>
    <t>Nombre oportunidad</t>
  </si>
  <si>
    <t>Ingeniero energía</t>
  </si>
  <si>
    <t>Beneficiario</t>
  </si>
  <si>
    <t>Estado</t>
  </si>
  <si>
    <t>Tipo de oferta</t>
  </si>
  <si>
    <t xml:space="preserve"> sert d'équivalent en attendant  la nouvelle liste déroulante des états d'avancements opportunités</t>
  </si>
  <si>
    <t>Cuentas</t>
  </si>
  <si>
    <t>Nombre de la cuenta</t>
  </si>
  <si>
    <t>Ciudad</t>
  </si>
  <si>
    <t>Organización técnica</t>
  </si>
  <si>
    <t>2 - Estimación CAE : Hacer visita técnica</t>
  </si>
  <si>
    <t>2 - Estimación CAE</t>
  </si>
  <si>
    <t>3 - Enviar convenio CAE</t>
  </si>
  <si>
    <t>2 - Paiement au dépôt</t>
  </si>
  <si>
    <t>Pistas</t>
  </si>
  <si>
    <t>Nombre</t>
  </si>
  <si>
    <t>Tipo</t>
  </si>
  <si>
    <t>Sector</t>
  </si>
  <si>
    <t>Organización Comercial</t>
  </si>
  <si>
    <t>Nombre de Piste par secteur</t>
  </si>
  <si>
    <t>Nombre de piste par statut</t>
  </si>
  <si>
    <t>Tri des pistes de plus gros volume et leur statut / secteur</t>
  </si>
  <si>
    <t>Proyectos</t>
  </si>
  <si>
    <t>Nombre proyecto</t>
  </si>
  <si>
    <t>Origen operación</t>
  </si>
  <si>
    <t>Sert d'equivalent à l'Acción à definir</t>
  </si>
  <si>
    <t>Nom du projet</t>
  </si>
  <si>
    <t>Beneficiaire</t>
  </si>
  <si>
    <t>Statut</t>
  </si>
  <si>
    <t>Accion</t>
  </si>
  <si>
    <t>id</t>
  </si>
  <si>
    <t>Descripción</t>
  </si>
  <si>
    <t>Fecha límite</t>
  </si>
  <si>
    <t>Comercio</t>
  </si>
  <si>
    <t>Ingeniero energético</t>
  </si>
  <si>
    <t>Asignar a</t>
  </si>
  <si>
    <t>Contactos</t>
  </si>
  <si>
    <t>URL de la tarjeta de Trello</t>
  </si>
  <si>
    <t>a</t>
  </si>
  <si>
    <t>Industrial</t>
  </si>
  <si>
    <t>Etienne MARTIN</t>
  </si>
  <si>
    <t>Clémentine ISNARD</t>
  </si>
  <si>
    <t>KING ABDE</t>
  </si>
  <si>
    <t>TEST</t>
  </si>
  <si>
    <t>Instalador</t>
  </si>
  <si>
    <t>2025-05-07T00:00:00+00:00</t>
  </si>
  <si>
    <t>Abderrahmane ELASRI</t>
  </si>
  <si>
    <t>nom</t>
  </si>
  <si>
    <t>descriptin</t>
  </si>
  <si>
    <t>2025-05-31T00:00:00+00:00</t>
  </si>
  <si>
    <t>Industrial, Terciario</t>
  </si>
  <si>
    <t>Alberto ZUCCA</t>
  </si>
  <si>
    <t>Ana GARCIA LOPEZ</t>
  </si>
  <si>
    <t>2em</t>
  </si>
  <si>
    <t>12 - Ganado</t>
  </si>
  <si>
    <t>Sentido</t>
  </si>
  <si>
    <t>Fecha de finalización de obra</t>
  </si>
  <si>
    <t>Fecha límite de convenio</t>
  </si>
  <si>
    <t>Fecha de firma de convenio</t>
  </si>
  <si>
    <t>Volumen MWh/año estimado</t>
  </si>
  <si>
    <t>Contraparte</t>
  </si>
  <si>
    <t>Demandante</t>
  </si>
  <si>
    <t>Mandatario</t>
  </si>
  <si>
    <t>Comercial</t>
  </si>
  <si>
    <t>Producción</t>
  </si>
  <si>
    <t>Compensación CAE</t>
  </si>
  <si>
    <t>Asignado a</t>
  </si>
  <si>
    <t>Propietario final</t>
  </si>
  <si>
    <t>quotations</t>
  </si>
  <si>
    <t>Precio convenio CAE</t>
  </si>
  <si>
    <t>Total instalación</t>
  </si>
  <si>
    <t>Volumen MWh/año</t>
  </si>
  <si>
    <t>Origen de la cotación</t>
  </si>
  <si>
    <t>isConverted</t>
  </si>
  <si>
    <t>environment</t>
  </si>
  <si>
    <t>PRO002_FIN_tes</t>
  </si>
  <si>
    <t>Buy</t>
  </si>
  <si>
    <t>4 - Prepago</t>
  </si>
  <si>
    <t>conversion alfacae avec demandeur alphacee sucursale</t>
  </si>
  <si>
    <t>2025-06-30T00:00:00+00:00</t>
  </si>
  <si>
    <t>2025-07-31T00:00:00+00:00</t>
  </si>
  <si>
    <t>2025-04-30T00:00:00+00:00</t>
  </si>
  <si>
    <t>FINDUS (Valladolid)</t>
  </si>
  <si>
    <t>installateur</t>
  </si>
  <si>
    <t>ALPHACEE Sucursal</t>
  </si>
  <si>
    <t>ALFACAE</t>
  </si>
  <si>
    <t>Vijaya RAMIREZ</t>
  </si>
  <si>
    <t>Sizing</t>
  </si>
  <si>
    <t>alfacae</t>
  </si>
  <si>
    <t>PRS001_GFT_FIN</t>
  </si>
  <si>
    <t>1 - Pago a la obtención</t>
  </si>
  <si>
    <t>desc conv clasico</t>
  </si>
  <si>
    <t>2025-05-30T00:00:00+00:00</t>
  </si>
  <si>
    <t xml:space="preserve">GO FIT </t>
  </si>
  <si>
    <t>Julien VIEIRA MARQUES</t>
  </si>
  <si>
    <t>alphacee</t>
  </si>
  <si>
    <t>PRO003_QMZ_QMZ</t>
  </si>
  <si>
    <t>2 - Pago a la validación de datos</t>
  </si>
  <si>
    <t>opportunité alfacae sabns dmeandeur/mandataire</t>
  </si>
  <si>
    <t>2025-05-29T00:00:00+00:00</t>
  </si>
  <si>
    <t>2025-06-29T00:00:00+00:00</t>
  </si>
  <si>
    <t>QUESOS MANZER / GOROS MANZER SL</t>
  </si>
  <si>
    <t>Jesús MORENO RODRIGUEZ</t>
  </si>
  <si>
    <t>Optimisation</t>
  </si>
  <si>
    <t>PRO004_FIN_tes</t>
  </si>
  <si>
    <t>conv oport avec cotations perdues ou figees</t>
  </si>
  <si>
    <t>2025-05-21T00:00:00+00:00</t>
  </si>
  <si>
    <t>Interne</t>
  </si>
  <si>
    <t>test</t>
  </si>
  <si>
    <t>PRO005_FIN_FIN</t>
  </si>
  <si>
    <t>3 - Pago a la preinscripción de GA</t>
  </si>
  <si>
    <t>avec mail</t>
  </si>
  <si>
    <t>2025-04-29T00:00:00+00:00</t>
  </si>
  <si>
    <t>PRO006_QMZ_QMZ</t>
  </si>
  <si>
    <t>des selrg</t>
  </si>
  <si>
    <t>2025-06-26T00:00:00+00:00</t>
  </si>
  <si>
    <t>PRS002_GFT_GFT</t>
  </si>
  <si>
    <t>jjjj</t>
  </si>
  <si>
    <t>2025-04-18T00:00:00+00:00</t>
  </si>
  <si>
    <t>PRO007_FIN_FIN</t>
  </si>
  <si>
    <t>hhhhhhh</t>
  </si>
  <si>
    <t>2025-04-05T00:00:00+00:00</t>
  </si>
  <si>
    <t>2025-04-01T00:00:00+00:00</t>
  </si>
  <si>
    <t>PRO008_FIN_FIN</t>
  </si>
  <si>
    <t>test conversion + transfert detailView test2</t>
  </si>
  <si>
    <t>2025-05-28T00:00:00+00:00</t>
  </si>
  <si>
    <t>aaaaaaaaaaa</t>
  </si>
  <si>
    <t>PRO009_ALP_tes</t>
  </si>
  <si>
    <t>tzest</t>
  </si>
  <si>
    <t>2025-05-15T00:00:00+00:00</t>
  </si>
  <si>
    <t>2025-04-09T00:00:00+00:00</t>
  </si>
  <si>
    <t>2025-04-10T00:00:00+00:00</t>
  </si>
  <si>
    <t>Interview - Visite</t>
  </si>
  <si>
    <t>PRO010_FIN_QMZ</t>
  </si>
  <si>
    <t>kkkkkkkkkkkkk</t>
  </si>
  <si>
    <t>PRO011_FIN_FIN</t>
  </si>
  <si>
    <t>PRO012_ALP_tes</t>
  </si>
  <si>
    <t>TEST conversion + transfert + champs status, type offre, price ...</t>
  </si>
  <si>
    <t>2025-05-08T00:00:00+00:00</t>
  </si>
  <si>
    <t>2025-05-23T00:00:00+00:00</t>
  </si>
  <si>
    <t>ALPHACEE</t>
  </si>
  <si>
    <t>PRO013_QMZ_tes</t>
  </si>
  <si>
    <t>1 - Recontactar</t>
  </si>
  <si>
    <t>test du 5 mai</t>
  </si>
  <si>
    <t>2025-06-02T00:00:00+00:00</t>
  </si>
  <si>
    <t>2025-05-05T00:00:00+00:00</t>
  </si>
  <si>
    <t>PRO014_FIN_FIN</t>
  </si>
  <si>
    <t>fffffffffffff</t>
  </si>
  <si>
    <t>install alfacae</t>
  </si>
  <si>
    <t>José Luis RODRIGUEZ RIVERA</t>
  </si>
  <si>
    <t>PRO015_tes_tes</t>
  </si>
  <si>
    <t>2025-05-14T00:00:00+00:00</t>
  </si>
  <si>
    <t>PRO016_FIN_QMZ</t>
  </si>
  <si>
    <t>desc conv</t>
  </si>
  <si>
    <t>PRO017_AXO_tes</t>
  </si>
  <si>
    <t>test avec statuts</t>
  </si>
  <si>
    <t>2025-05-06T00:00:00+00:00</t>
  </si>
  <si>
    <t>2025-05-10T00:00:00+00:00</t>
  </si>
  <si>
    <t>AXOIL</t>
  </si>
  <si>
    <t>PRO017_tes_tes</t>
  </si>
  <si>
    <t>PRO018_tes_tes</t>
  </si>
  <si>
    <t>2.1 - Estimar CAE : Hacer estudio y Fichas acción</t>
  </si>
  <si>
    <t>PRS003_tes_tes</t>
  </si>
  <si>
    <t>lalala</t>
  </si>
  <si>
    <t>PRO019_tes_</t>
  </si>
  <si>
    <t>2025-05-09T00:00:00+00:00</t>
  </si>
  <si>
    <t>2025-05-13T00:00:00+00:00</t>
  </si>
  <si>
    <t>Youness BELLAOUCHI</t>
  </si>
  <si>
    <t>PRO020_INS_</t>
  </si>
  <si>
    <t>PRO021_MDT_</t>
  </si>
  <si>
    <t>mandatario</t>
  </si>
  <si>
    <t>Id</t>
  </si>
  <si>
    <t>Nombre cotación</t>
  </si>
  <si>
    <t>Dirección</t>
  </si>
  <si>
    <t>Precio</t>
  </si>
  <si>
    <t>Fecha de finalización</t>
  </si>
  <si>
    <t>Origen de la cotización</t>
  </si>
  <si>
    <t>Volumen</t>
  </si>
  <si>
    <t>Valor de posición</t>
  </si>
  <si>
    <t>Monto de instalación</t>
  </si>
  <si>
    <t>Oportunidad</t>
  </si>
  <si>
    <t>Solicitante</t>
  </si>
  <si>
    <t>Volumen estimado</t>
  </si>
  <si>
    <t>Fecha de firma</t>
  </si>
  <si>
    <t>Titular del mandato</t>
  </si>
  <si>
    <t>Tarjeta</t>
  </si>
  <si>
    <t>Altitud</t>
  </si>
  <si>
    <t>Departamento</t>
  </si>
  <si>
    <t>Calcular con bono</t>
  </si>
  <si>
    <t>Comunidad autónoma</t>
  </si>
  <si>
    <t>Zona climática</t>
  </si>
  <si>
    <t>Zona climática DB HE CTE</t>
  </si>
  <si>
    <t>Ahorro energético</t>
  </si>
  <si>
    <t>Parámetro del calculador</t>
  </si>
  <si>
    <t>PRO002_FIN_tes_TER040(V1.1)_CO003</t>
  </si>
  <si>
    <t>TER040 (V1.1)</t>
  </si>
  <si>
    <t>Huesca (ES-HU)</t>
  </si>
  <si>
    <t>Aragón</t>
  </si>
  <si>
    <t>B</t>
  </si>
  <si>
    <t>1152, 1000, 90, 50, Calefacción</t>
  </si>
  <si>
    <t>PRO002_FIN_tes_TER100(V1.1)_CO004</t>
  </si>
  <si>
    <t>TER100 (V1.1)</t>
  </si>
  <si>
    <t>1, 75, 1000000, 99, Agua caliente sanitaria (ACS)</t>
  </si>
  <si>
    <t>PRO003_QMZ_QMZ_TER040(V1.1)_CO005</t>
  </si>
  <si>
    <t>151-200m</t>
  </si>
  <si>
    <t>Córdoba (ES-CO)</t>
  </si>
  <si>
    <t>Andalucía</t>
  </si>
  <si>
    <t>C</t>
  </si>
  <si>
    <t>C4</t>
  </si>
  <si>
    <t>3754, 10000, 90, 56, Refrigeración</t>
  </si>
  <si>
    <t>PRO003_QMZ_QMZ_TER040(V1.1)_CO006_CO006</t>
  </si>
  <si>
    <t>1000, 895, 9, 4, Calefacción</t>
  </si>
  <si>
    <t>undefined_FIN_tes</t>
  </si>
  <si>
    <t>TER120 (V1.1)</t>
  </si>
  <si>
    <t>200000, 30, 95</t>
  </si>
  <si>
    <t>PRO004_FIN_tes_IND120(V1.0)_CO009_CO009_CO009_CO009</t>
  </si>
  <si>
    <t>10 - Frigo</t>
  </si>
  <si>
    <t>IND120 (V1.0)</t>
  </si>
  <si>
    <t>51-100m</t>
  </si>
  <si>
    <t>Albacete (ES-AB)</t>
  </si>
  <si>
    <t>Castilla-La Mancha</t>
  </si>
  <si>
    <t>C3</t>
  </si>
  <si>
    <t>456, 546, 546456</t>
  </si>
  <si>
    <t>PRO004_FIN_tes_TER120(V1.1)_CO010</t>
  </si>
  <si>
    <t>11 - Perdido</t>
  </si>
  <si>
    <t>20000, 40, 99</t>
  </si>
  <si>
    <t>PRS001_GFT_FIN_TER040(V1.1)_CO013</t>
  </si>
  <si>
    <t>1, 2500, 4.04, 3, Calentamiento de piscinas (CAP)</t>
  </si>
  <si>
    <t>PRS001_GFT_FIN_TER100(V1.1)_CO014</t>
  </si>
  <si>
    <t>1, 2.32, 8765, 4.04, Calentamiento de piscina (CAP)</t>
  </si>
  <si>
    <t>undefined_FIN_FIN</t>
  </si>
  <si>
    <t>10000, 10, 100</t>
  </si>
  <si>
    <t>undefined_IND120(V1.0)_CO016</t>
  </si>
  <si>
    <t>101-150m</t>
  </si>
  <si>
    <t>70000, 70, 99</t>
  </si>
  <si>
    <t>PRS002_GFT_GFT_IND170(V1.1)_CO017</t>
  </si>
  <si>
    <t>hhhh</t>
  </si>
  <si>
    <t>IND170 (V1.1)</t>
  </si>
  <si>
    <t>5880, 5, 1000, 50, 90</t>
  </si>
  <si>
    <t>PRO006_QMZ_QMZ_IND120(V1.0)_CO018</t>
  </si>
  <si>
    <t>88888, 88, 99</t>
  </si>
  <si>
    <t>PRO006_QMZ_QMZ_IND120(V1.0)_CO019</t>
  </si>
  <si>
    <t>888888, 70, 100</t>
  </si>
  <si>
    <t>undefined_IND120(V1.0)_COundefined</t>
  </si>
  <si>
    <t>1000000, 50, 99</t>
  </si>
  <si>
    <t>PRO007_FIN_FIN_IND120(V1.0)_CO026</t>
  </si>
  <si>
    <t>7777, 77, 88</t>
  </si>
  <si>
    <t>PRO007_FIN_FIN_IND120(V1.0)_CO027</t>
  </si>
  <si>
    <t>1000, 77, 99</t>
  </si>
  <si>
    <t>20000, 50, 99</t>
  </si>
  <si>
    <t>PRS002_GFT_GFT_IND170(V1.1)_CO029</t>
  </si>
  <si>
    <t>5555, 5, 5000, 50, 60</t>
  </si>
  <si>
    <t>PRO008_FIN_FIN_TER220(V1.0)_CO030_CO030</t>
  </si>
  <si>
    <t>TER220 (V1.0)</t>
  </si>
  <si>
    <t>Mando manual, 8, 879, 87, 78, Refrigeración</t>
  </si>
  <si>
    <t>PRO008_FIN_FIN_TER100(V1.1)_CO030</t>
  </si>
  <si>
    <t>25621, 11000, 88, 99, Calefacción</t>
  </si>
  <si>
    <t>PRO010_FIN_QMZ_IND170(V1.1)_CO032</t>
  </si>
  <si>
    <t>5800, 5, 7777, 50, 80</t>
  </si>
  <si>
    <t>PRO010_FIN_QMZ_IND170(V1.1)_CO033</t>
  </si>
  <si>
    <t>h</t>
  </si>
  <si>
    <t>5855, 3, 555, 50, 90</t>
  </si>
  <si>
    <t>PRO010_FIN_QMZ_IND170(V1.1)_CO034</t>
  </si>
  <si>
    <t>8000, 8, 888, 80, 90</t>
  </si>
  <si>
    <t>PRO010_FIN_QMZ_IND170(V1.1)_CO035</t>
  </si>
  <si>
    <t>700, 7, 7, 7, 77</t>
  </si>
  <si>
    <t>PRO008_FIN_FIN_IND120(V1.0)_CO036</t>
  </si>
  <si>
    <t>56454, 54545, 545445454</t>
  </si>
  <si>
    <t>PRO008_FIN_FIN_IND120(V1.0)_CO037</t>
  </si>
  <si>
    <t>5454, 54545, 5454</t>
  </si>
  <si>
    <t>PRO009_ALP_FIN_TER220(V1.0)_CO038_CO038_CO038</t>
  </si>
  <si>
    <t>Temporizador, 465, 645, 465, 465, Refrigeración</t>
  </si>
  <si>
    <t>PRO011_FIN_FIN_TER100(V1.1)_CO041_CO041</t>
  </si>
  <si>
    <t>100, 100, 50, 8999, Calefacción</t>
  </si>
  <si>
    <t>PRO011_FIN_FIN_TER100(V1.1)_CO042</t>
  </si>
  <si>
    <t>1, 8, 100000, 80, Agua caliente sanitaria (ACS)</t>
  </si>
  <si>
    <t>undefined_ALP_tes</t>
  </si>
  <si>
    <t>TEST DESC</t>
  </si>
  <si>
    <t>Alicante (ES-A)</t>
  </si>
  <si>
    <t>Comunidad Valenciana</t>
  </si>
  <si>
    <t>125200, 225200, 2252222222</t>
  </si>
  <si>
    <t>PRO012_ALP_tes_IND120(V1.0)_CO044</t>
  </si>
  <si>
    <t>PRO013_QMZ_tes_TER120(V1.1)_CO046</t>
  </si>
  <si>
    <t>15000, 50, 99</t>
  </si>
  <si>
    <t>PRO013_QMZ_tes_IND030(V1.1)_CO047</t>
  </si>
  <si>
    <t>IND030 (V1.1)</t>
  </si>
  <si>
    <t>Valladolid (ES-VA)</t>
  </si>
  <si>
    <t>Castilla y León</t>
  </si>
  <si>
    <t>D2</t>
  </si>
  <si>
    <t>55555, 1000, 80, 60, Refrigeración MT</t>
  </si>
  <si>
    <t>PRO013_QMZ_tes_IND030(V1.1)_CO048</t>
  </si>
  <si>
    <t>2.2 - Estimar CAE : Pedir control</t>
  </si>
  <si>
    <t>5880, 2437.21, 4.74, 1.827, Refrigeración MT</t>
  </si>
  <si>
    <t>PRO013_QMZ_tes_TER120(V1.1)_CO049</t>
  </si>
  <si>
    <t>3 - Firmar convenio CAE</t>
  </si>
  <si>
    <t>50000, 50, 90</t>
  </si>
  <si>
    <t>PRO009_ALP_tes_IND120(V1.0)_CO050</t>
  </si>
  <si>
    <t>125200, 252000, 265300</t>
  </si>
  <si>
    <t>PRO014_FIN_FIN_IND170(V1.1)_CO051</t>
  </si>
  <si>
    <t>pppp</t>
  </si>
  <si>
    <t>5880, 11, 1000, 77, 99</t>
  </si>
  <si>
    <t>PRO014_FIN_FIN_IND170(V1.1)_CO052</t>
  </si>
  <si>
    <t>8888, 1, 555, 50, 80</t>
  </si>
  <si>
    <t>PRO014_FIN_FIN_IND170(V1.1)_CO053</t>
  </si>
  <si>
    <t>2750, 2, 5555, 60, 80</t>
  </si>
  <si>
    <t>PRO014_FIN_FIN_IND170(V1.1)_CO054</t>
  </si>
  <si>
    <t>222, 2, 222, 58, 99</t>
  </si>
  <si>
    <t>PRO015_tes_tes_IND120(V1.0)_CO058</t>
  </si>
  <si>
    <t>25200, 25200, 252000</t>
  </si>
  <si>
    <t>undefined_TER120(V1.1)_CO059</t>
  </si>
  <si>
    <t>1000, 25, 95</t>
  </si>
  <si>
    <t>PRO016_FIN__TER120(V1.1)_CO060</t>
  </si>
  <si>
    <t>1500, 60, 95</t>
  </si>
  <si>
    <t>undefined_TER120(V1.1)_CO061</t>
  </si>
  <si>
    <t>4000, 50, 95</t>
  </si>
  <si>
    <t>undefined_TER100(V1.1)_COundefined</t>
  </si>
  <si>
    <t>Álava (ES-VI)</t>
  </si>
  <si>
    <t>País Vasco</t>
  </si>
  <si>
    <t>A</t>
  </si>
  <si>
    <t>1000, 1000, 1, 50, , , 99, Calefacción</t>
  </si>
  <si>
    <t>PRO017_AXO_tes_TER100(V1.1)_CO063</t>
  </si>
  <si>
    <t>10 - Perdido</t>
  </si>
  <si>
    <t>1, 50, 1000000, 90, Agua caliente sanitaria (ACS)</t>
  </si>
  <si>
    <t>PRO017_AXO_tes_TER100(V1.1)_CO064</t>
  </si>
  <si>
    <t>1, 55, 1000000, 90, Calentamiento de piscina (CAP)</t>
  </si>
  <si>
    <t>undefined_TER100(V1.1)_CO065</t>
  </si>
  <si>
    <t>5000, 10004565489798798, 1, 50, , , 90, Calefacción</t>
  </si>
  <si>
    <t>PRO017_tes_tes_TER100(V1.1)_CO062</t>
  </si>
  <si>
    <t>1000, 1000, 50, 99, Calefacción</t>
  </si>
  <si>
    <t>PRO017_tes_tes_TER100(V1.1)_CO065</t>
  </si>
  <si>
    <t>5000, 1000, 50, 90, Calefacción</t>
  </si>
  <si>
    <t>PRO018_tes_tes_TER100(V1.1)_CO068</t>
  </si>
  <si>
    <t>10000, 5000, 50, 90, Calefacción</t>
  </si>
  <si>
    <t>PRO018_tes_tes_TER100(V1.1)_CO069</t>
  </si>
  <si>
    <t>2000, 2000, 50, 99, Calefacción</t>
  </si>
  <si>
    <t>PRS003_tes_tes_IND030(V1.1)_CO070</t>
  </si>
  <si>
    <t>300000, 100, 100, 90, Proceso contínuo</t>
  </si>
  <si>
    <t>PRS003_tes_tes_IND030(V1.1)_CO071</t>
  </si>
  <si>
    <t>8000, 1000, 2000, 1000, Refrigeración BT</t>
  </si>
  <si>
    <t>PRS003_tes_tes_IND030(V1.1)_CO072</t>
  </si>
  <si>
    <t>5000, 100, 200, 50, Refrigeración AT</t>
  </si>
  <si>
    <t>PRS003_tes_tes_IND030(V1.1)_CO073</t>
  </si>
  <si>
    <t xml:space="preserve">, , , , </t>
  </si>
  <si>
    <t>PRO020_INS__TER040(V1.1)_CO074</t>
  </si>
  <si>
    <t>1152, 1000, 100, 50, Calefacción</t>
  </si>
  <si>
    <t>PRO020_INS__TER040(V1.1)_CO075</t>
  </si>
  <si>
    <t>768, 500, 99, 50, Refrigeración</t>
  </si>
  <si>
    <t>PRO020_INS__TER040(V1.1)_CO076</t>
  </si>
  <si>
    <t>1, 300000, 90, 10, Calentamiento de piscinas (CAP)</t>
  </si>
  <si>
    <t>PRO020_INS__TER040(V1.1)_CO077</t>
  </si>
  <si>
    <t>1, 1000000, 90, 50, Agua caliente sanitaria (ACS)</t>
  </si>
  <si>
    <t>PRO018_tes_tes_TER040(V1.1)_CO078_CO078</t>
  </si>
  <si>
    <t>123, 456, 78, 98, Agua caliente sanitaria (ACS)</t>
  </si>
  <si>
    <t>Abreviatura de la cuenta</t>
  </si>
  <si>
    <t>Formato legal</t>
  </si>
  <si>
    <t>Código NIF</t>
  </si>
  <si>
    <t>Referencia catastral</t>
  </si>
  <si>
    <t>adress</t>
  </si>
  <si>
    <t>Código Postal</t>
  </si>
  <si>
    <t>Sede</t>
  </si>
  <si>
    <t>Dirección de la sede</t>
  </si>
  <si>
    <t>Ciudad de la sede</t>
  </si>
  <si>
    <t>Código postal de la sede</t>
  </si>
  <si>
    <t>Nombre de la empresa</t>
  </si>
  <si>
    <t>Capital económico</t>
  </si>
  <si>
    <t>Domicilio social</t>
  </si>
  <si>
    <t>Filial de</t>
  </si>
  <si>
    <t>Cuenta principal</t>
  </si>
  <si>
    <t>Convenio CAE activo</t>
  </si>
  <si>
    <t>Fecha inicio del convenio</t>
  </si>
  <si>
    <t>Fecha de fin del convenio</t>
  </si>
  <si>
    <t>Correo</t>
  </si>
  <si>
    <t>Teléfono</t>
  </si>
  <si>
    <t>Horario de funcionamiento</t>
  </si>
  <si>
    <t>País</t>
  </si>
  <si>
    <t>Tipo de cuenta</t>
  </si>
  <si>
    <t>Coordenadas UTM</t>
  </si>
  <si>
    <t>QMZ</t>
  </si>
  <si>
    <t>Sociedades anónimas</t>
  </si>
  <si>
    <t>A24007072</t>
  </si>
  <si>
    <t>8210906TM9681S0001UI</t>
  </si>
  <si>
    <t>Ctra. Villanueva, KM.10</t>
  </si>
  <si>
    <t>Valderas</t>
  </si>
  <si>
    <t>C/ Velazquez 98 - 4ª Planta</t>
  </si>
  <si>
    <t>Madrid</t>
  </si>
  <si>
    <t>INDUSTRIAS LACTEAS MANZANO SA</t>
  </si>
  <si>
    <t>beneficiary</t>
  </si>
  <si>
    <t>Huso: 30 ETRS89 298163.59, 4660973.80</t>
  </si>
  <si>
    <t>FIN</t>
  </si>
  <si>
    <t>Sociedades de responsabilidad limitada</t>
  </si>
  <si>
    <t>B85944320</t>
  </si>
  <si>
    <t>ref cat findus</t>
  </si>
  <si>
    <t>C/ Azucarera nº 2</t>
  </si>
  <si>
    <t>Valladolid</t>
  </si>
  <si>
    <t>C/campezo 1, Edf.4, Pl.3ª, Lote Norte</t>
  </si>
  <si>
    <t>FINDUS ESPAÑA S.L.U</t>
  </si>
  <si>
    <t>GFT</t>
  </si>
  <si>
    <t>B84394808</t>
  </si>
  <si>
    <t>ref cat gofit</t>
  </si>
  <si>
    <t>Ctra De Fuencarral-alcobendas Km 3,8 - Edificio 4,</t>
  </si>
  <si>
    <t>alcobendas</t>
  </si>
  <si>
    <t>GO FIT LIFE SCIENCE AND TECHNOLOGY SA</t>
  </si>
  <si>
    <t>Alcobendas</t>
  </si>
  <si>
    <t>ALP</t>
  </si>
  <si>
    <t>Establecimientos permanentes de entidades no residentes en territorio español</t>
  </si>
  <si>
    <t>W0298344C</t>
  </si>
  <si>
    <t>ref cat Alpha</t>
  </si>
  <si>
    <t>ALPHACEE SAS SUCURSAL EN ESPAÑA</t>
  </si>
  <si>
    <t>applicant</t>
  </si>
  <si>
    <t>AXO</t>
  </si>
  <si>
    <t>B63816482</t>
  </si>
  <si>
    <t>ref cat axoil</t>
  </si>
  <si>
    <t>AXOIL ENERGY SL</t>
  </si>
  <si>
    <t>barcelona</t>
  </si>
  <si>
    <t>finalOwner, obligatedSubject</t>
  </si>
  <si>
    <t>ALF</t>
  </si>
  <si>
    <t>B56697998</t>
  </si>
  <si>
    <t>ref cat alfacae</t>
  </si>
  <si>
    <t>C/ Poeta Joanmaragall, Numero 38, 4º</t>
  </si>
  <si>
    <t>ALFACAE SL</t>
  </si>
  <si>
    <t>mondateHolder, obligatedSubject, applicant</t>
  </si>
  <si>
    <t>obligatedSubject</t>
  </si>
  <si>
    <t>mondateHolder</t>
  </si>
  <si>
    <t>tes</t>
  </si>
  <si>
    <t>beneficiary, installer, obligatedSubject</t>
  </si>
  <si>
    <t>delegado</t>
  </si>
  <si>
    <t>DEL</t>
  </si>
  <si>
    <t>ref cat deleg</t>
  </si>
  <si>
    <t>obligado</t>
  </si>
  <si>
    <t>OBL</t>
  </si>
  <si>
    <t>ref cat obligado</t>
  </si>
  <si>
    <t>MDT</t>
  </si>
  <si>
    <t>ref cat mandatario</t>
  </si>
  <si>
    <t>mondateHolder, applicant</t>
  </si>
  <si>
    <t>INS</t>
  </si>
  <si>
    <t>ref cat installateur</t>
  </si>
  <si>
    <t>installer</t>
  </si>
  <si>
    <t>deleg</t>
  </si>
  <si>
    <t>DLG</t>
  </si>
  <si>
    <t>deleg ref cat</t>
  </si>
  <si>
    <t>finalOwner, applicant</t>
  </si>
  <si>
    <t>Obligé</t>
  </si>
  <si>
    <t>OBG</t>
  </si>
  <si>
    <t>Obligé referencia catastral</t>
  </si>
  <si>
    <t>mandat&amp;Instal</t>
  </si>
  <si>
    <t>M&amp;I</t>
  </si>
  <si>
    <t>mandat&amp;Instal referencia</t>
  </si>
  <si>
    <t>mondateHolder, installer</t>
  </si>
  <si>
    <t>INA</t>
  </si>
  <si>
    <t>Precio CAE</t>
  </si>
  <si>
    <t>introuvable</t>
  </si>
  <si>
    <t>Fecha límite contractual</t>
  </si>
  <si>
    <t>Fecha de inicio de obra</t>
  </si>
  <si>
    <t>Aporte de negocio</t>
  </si>
  <si>
    <t>Subyacente</t>
  </si>
  <si>
    <t>6 - Obtener validacion Verificador</t>
  </si>
  <si>
    <t>CAE</t>
  </si>
  <si>
    <t>9 - Frigo</t>
  </si>
  <si>
    <t>2025-04-04T00:00:00+00:00</t>
  </si>
  <si>
    <t>4 - Terminar obra</t>
  </si>
  <si>
    <t>7 - Obtener validación GA</t>
  </si>
  <si>
    <t>9 - CAE inscrito RNCAE</t>
  </si>
  <si>
    <t>Cash</t>
  </si>
  <si>
    <t>6 - Obtener validación Verif</t>
  </si>
  <si>
    <t>Nombre operación</t>
  </si>
  <si>
    <t>Proyecto</t>
  </si>
  <si>
    <t>Ficha</t>
  </si>
  <si>
    <t xml:space="preserve">Provincia </t>
  </si>
  <si>
    <t>Calcular precio mediante compensación</t>
  </si>
  <si>
    <t>Zona climática DB-HE CTE</t>
  </si>
  <si>
    <t>Ahorro de Energía (MWh/año)</t>
  </si>
  <si>
    <t>5 - Recopilar docs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</si>
</sst>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6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quotePrefix="1" numFmtId="0" fillId="0" borderId="0" applyFont="0" applyNumberFormat="0" applyFill="0" applyBorder="0" applyAlignment="1">
      <alignment horizontal="center" vertical="bottom" textRotation="0" wrapText="false" shrinkToFit="false"/>
    </xf>
    <xf xfId="0" fontId="0" quotePrefix="1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5">
    <dxf>
      <fill>
        <patternFill>
          <bgColor rgb="FF4EA72E"/>
        </patternFill>
      </fill>
      <border/>
    </dxf>
    <dxf>
      <fill>
        <patternFill>
          <bgColor rgb="FF4EA72E"/>
        </patternFill>
      </fill>
      <border/>
    </dxf>
    <dxf>
      <fill>
        <patternFill>
          <bgColor rgb="FF4EA72E"/>
        </patternFill>
      </fill>
      <border/>
    </dxf>
    <dxf>
      <fill>
        <patternFill>
          <bgColor rgb="FF4EA72E"/>
        </patternFill>
      </fill>
      <border/>
    </dxf>
    <dxf>
      <fill>
        <patternFill>
          <bgColor rgb="FF4EA72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96DDF7"/>
    <outlinePr summaryBelow="1" summaryRight="1"/>
  </sheetPr>
  <dimension ref="A1:M43"/>
  <sheetViews>
    <sheetView tabSelected="0" workbookViewId="0" showGridLines="true" showRowColHeaders="1" topLeftCell="A8">
      <selection activeCell="O25" sqref="O25"/>
    </sheetView>
  </sheetViews>
  <sheetFormatPr defaultRowHeight="14.4" defaultColWidth="11.42578125" outlineLevelRow="1" outlineLevelCol="1"/>
  <cols>
    <col min="1" max="1" width="17.5703125" customWidth="true" style="0"/>
    <col min="2" max="2" width="17.140625" customWidth="true" style="0"/>
    <col min="3" max="3" width="35" customWidth="true" outlineLevel="1" style="0"/>
    <col min="4" max="4" width="29.140625" customWidth="true" style="0"/>
    <col min="5" max="5" width="22.42578125" customWidth="true" style="0"/>
    <col min="6" max="6" width="33.5703125" hidden="true" customWidth="true" outlineLevel="1" style="0"/>
    <col min="7" max="7" width="10.85546875" customWidth="true" collapsed="true" style="0"/>
    <col min="8" max="8" width="13" customWidth="true" style="0"/>
  </cols>
  <sheetData>
    <row r="1" spans="1:13" hidden="true" outlineLevel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5" t="s">
        <v>6</v>
      </c>
      <c r="K1" t="s">
        <v>7</v>
      </c>
      <c r="L1" t="s">
        <v>8</v>
      </c>
      <c r="M1" t="s">
        <v>9</v>
      </c>
    </row>
    <row r="2" spans="1:13" hidden="true" outlineLevel="1">
      <c r="B2" s="1" t="str">
        <f>MATCH(B$1,INDIRECT($A$1&amp;"!A1:AZ1"),0)</f>
      </c>
      <c r="C2" s="1" t="str">
        <f>MATCH(C$1,INDIRECT($A$1&amp;"!A1:AZ1"),0)</f>
      </c>
      <c r="D2" s="1" t="str">
        <f>MATCH(D$1,INDIRECT($A$1&amp;"!A1:AZ1"),0)</f>
      </c>
      <c r="E2" s="1" t="str">
        <f>MATCH(E$1,INDIRECT($A$1&amp;"!A1:AZ1"),0)</f>
      </c>
      <c r="F2" s="1" t="str">
        <f>MATCH(F$1,INDIRECT($A$1&amp;"!A1:AZ1"),0)</f>
      </c>
      <c r="L2" s="1" t="str">
        <f>MATCH(L$1,INDIRECT($K$1&amp;"!A1:AZ1"),0)</f>
      </c>
      <c r="M2" s="1" t="str">
        <f>MATCH(M$1,INDIRECT($K$1&amp;"!A1:AZ1"),0)</f>
      </c>
    </row>
    <row r="3" spans="1:13" hidden="true" outlineLevel="1">
      <c r="B3" s="1" t="str">
        <f>SUBSTITUTE(ADDRESS(1,B$2,4),1,"")</f>
      </c>
      <c r="C3" s="1" t="str">
        <f>SUBSTITUTE(ADDRESS(1,C$2,4),1,"")</f>
      </c>
      <c r="D3" s="1" t="str">
        <f>SUBSTITUTE(ADDRESS(1,D$2,4),1,"")</f>
      </c>
      <c r="E3" s="1" t="str">
        <f>SUBSTITUTE(ADDRESS(1,E$2,4),1,"")</f>
      </c>
      <c r="F3" s="1" t="str">
        <f>SUBSTITUTE(ADDRESS(1,F$2,4),1,"")</f>
      </c>
      <c r="L3" s="1" t="str">
        <f>SUBSTITUTE(ADDRESS(1,L$2,4),1,"")</f>
      </c>
      <c r="M3" s="1" t="str">
        <f>SUBSTITUTE(ADDRESS(1,M$2,4),1,"")</f>
      </c>
    </row>
    <row r="4" spans="1:13" collapsed="true">
      <c r="B4" s="1"/>
      <c r="C4" s="1"/>
      <c r="D4" s="1"/>
      <c r="E4" s="1"/>
      <c r="F4" s="1"/>
      <c r="G4" s="4"/>
    </row>
    <row r="5" spans="1:13">
      <c r="B5" s="1"/>
      <c r="C5" s="1"/>
      <c r="D5" s="1"/>
      <c r="E5" s="1"/>
      <c r="F5" s="1"/>
      <c r="G5" s="1"/>
    </row>
    <row r="6" spans="1:13" customHeight="1" ht="21">
      <c r="B6" s="1"/>
      <c r="D6" s="3" t="s">
        <v>10</v>
      </c>
      <c r="E6" s="1"/>
      <c r="F6" s="1"/>
      <c r="G6" s="1"/>
    </row>
    <row r="7" spans="1:13">
      <c r="B7" s="1"/>
      <c r="C7" s="1"/>
      <c r="D7" s="1"/>
      <c r="E7" s="1"/>
      <c r="F7" s="1"/>
      <c r="G7" s="1"/>
    </row>
    <row r="9" spans="1:13" customHeight="1" ht="29.45" s="6" customFormat="1">
      <c r="A9" s="7" t="s">
        <v>1</v>
      </c>
      <c r="B9" s="7" t="s">
        <v>2</v>
      </c>
      <c r="C9" s="7" t="s">
        <v>3</v>
      </c>
      <c r="D9" s="7" t="s">
        <v>9</v>
      </c>
      <c r="E9" s="7" t="s">
        <v>4</v>
      </c>
      <c r="F9" s="7" t="s">
        <v>5</v>
      </c>
      <c r="G9" s="7" t="s">
        <v>11</v>
      </c>
      <c r="H9" s="7" t="s">
        <v>12</v>
      </c>
      <c r="I9" s="7" t="s">
        <v>12</v>
      </c>
      <c r="J9" s="7" t="s">
        <v>12</v>
      </c>
      <c r="K9" s="7" t="s">
        <v>13</v>
      </c>
      <c r="L9" s="7"/>
    </row>
    <row r="10" spans="1:13">
      <c r="A10" s="8" t="str">
        <f>_xlfn._xlws.FILTER(INDIRECT(A1&amp;"!"&amp;B3&amp;"2:"&amp;B3&amp;"100"),(INDIRECT(A1&amp;"!"&amp;E3&amp;"2:"&amp;E3&amp;"100")="2 - Estimación CAE")+(INDIRECT(A1&amp;"!"&amp;E3&amp;"2:"&amp;E3&amp;"100")="3 - Enviar Convenio CAE")+(INDIRECT(A1&amp;"!"&amp;E3&amp;"2:"&amp;E3&amp;"100")="2 - Estimación CAE : Hacer visita técnica"))</f>
      </c>
      <c r="B10" t="str">
        <f>_xlfn._xlws.FILTER(INDIRECT($A$1&amp;"!"&amp;C$3&amp;"2:"&amp;C$3&amp;"100"),INDIRECT($A$1&amp;"!"&amp;$B$3&amp;"2:"&amp;$B$3&amp;"100")=$A10)</f>
      </c>
      <c r="C10" s="9" t="str">
        <f>_xlfn._xlws.FILTER(INDIRECT($A$1&amp;"!"&amp;D$3&amp;"2:"&amp;D$3&amp;"100"),INDIRECT($A$1&amp;"!"&amp;$B$3&amp;"2:"&amp;$B$3&amp;"100")=$A10)</f>
      </c>
      <c r="D10" s="1" t="str">
        <f>_xlfn._xlws.FILTER(INDIRECT($K$1&amp;"!"&amp;$M$3&amp;"2:"&amp;$M$3&amp;"1000"),(INDIRECT($K$1&amp;"!"&amp;$L$3&amp;"2:"&amp;$L$3&amp;"1000")=C10))</f>
      </c>
      <c r="E10" s="9" t="str">
        <f>_xlfn._xlws.FILTER(INDIRECT($A$1&amp;"!"&amp;E$3&amp;"2:"&amp;E$3&amp;"100"),INDIRECT($A$1&amp;"!"&amp;$B$3&amp;"2:"&amp;$B$3&amp;"100")=$A10)</f>
      </c>
      <c r="F10" s="9" t="str">
        <f>_xlfn._xlws.FILTER(INDIRECT($A$1&amp;"!"&amp;F$3&amp;"2:"&amp;F$3&amp;"100"),INDIRECT($A$1&amp;"!"&amp;$B$3&amp;"2:"&amp;$B$3&amp;"100")=$A10)</f>
      </c>
    </row>
    <row r="11" spans="1:13">
      <c r="A11" s="8"/>
      <c r="B11" t="str">
        <f>_xlfn._xlws.FILTER(INDIRECT($A$1&amp;"!"&amp;C$3&amp;"2:"&amp;C$3&amp;"100"),INDIRECT($A$1&amp;"!"&amp;$B$3&amp;"2:"&amp;$B$3&amp;"100")=$A11)</f>
      </c>
      <c r="C11" s="9" t="str">
        <f>_xlfn._xlws.FILTER(INDIRECT($A$1&amp;"!"&amp;D$3&amp;"2:"&amp;D$3&amp;"100"),INDIRECT($A$1&amp;"!"&amp;$B$3&amp;"2:"&amp;$B$3&amp;"100")=$A11)</f>
      </c>
      <c r="D11" s="1" t="str">
        <f>_xlfn._xlws.FILTER(INDIRECT($K$1&amp;"!"&amp;$M$3&amp;"2:"&amp;$M$3&amp;"1000"),(INDIRECT($K$1&amp;"!"&amp;$L$3&amp;"2:"&amp;$L$3&amp;"1000")=C11))</f>
      </c>
      <c r="E11" s="9" t="str">
        <f>_xlfn._xlws.FILTER(INDIRECT($A$1&amp;"!"&amp;E$3&amp;"2:"&amp;E$3&amp;"100"),INDIRECT($A$1&amp;"!"&amp;$B$3&amp;"2:"&amp;$B$3&amp;"100")=$A11)</f>
      </c>
      <c r="F11" s="9" t="str">
        <f>_xlfn._xlws.FILTER(INDIRECT($A$1&amp;"!"&amp;F$3&amp;"2:"&amp;F$3&amp;"100"),INDIRECT($A$1&amp;"!"&amp;$B$3&amp;"2:"&amp;$B$3&amp;"100")=$A11)</f>
      </c>
    </row>
    <row r="12" spans="1:13">
      <c r="A12" s="8"/>
      <c r="B12" t="str">
        <f>_xlfn._xlws.FILTER(INDIRECT($A$1&amp;"!"&amp;C$3&amp;"2:"&amp;C$3&amp;"100"),INDIRECT($A$1&amp;"!"&amp;$B$3&amp;"2:"&amp;$B$3&amp;"100")=$A12)</f>
      </c>
      <c r="C12" s="9" t="str">
        <f>_xlfn._xlws.FILTER(INDIRECT($A$1&amp;"!"&amp;D$3&amp;"2:"&amp;D$3&amp;"100"),INDIRECT($A$1&amp;"!"&amp;$B$3&amp;"2:"&amp;$B$3&amp;"100")=$A12)</f>
      </c>
      <c r="D12" s="1" t="str">
        <f>_xlfn._xlws.FILTER(INDIRECT($K$1&amp;"!"&amp;$M$3&amp;"2:"&amp;$M$3&amp;"1000"),(INDIRECT($K$1&amp;"!"&amp;$L$3&amp;"2:"&amp;$L$3&amp;"1000")=C12))</f>
      </c>
      <c r="E12" s="9" t="str">
        <f>_xlfn._xlws.FILTER(INDIRECT($A$1&amp;"!"&amp;E$3&amp;"2:"&amp;E$3&amp;"100"),INDIRECT($A$1&amp;"!"&amp;$B$3&amp;"2:"&amp;$B$3&amp;"100")=$A12)</f>
      </c>
      <c r="F12" s="9" t="str">
        <f>_xlfn._xlws.FILTER(INDIRECT($A$1&amp;"!"&amp;F$3&amp;"2:"&amp;F$3&amp;"100"),INDIRECT($A$1&amp;"!"&amp;$B$3&amp;"2:"&amp;$B$3&amp;"100")=$A12)</f>
      </c>
    </row>
    <row r="13" spans="1:13">
      <c r="A13" s="8"/>
      <c r="B13" t="str">
        <f>_xlfn._xlws.FILTER(INDIRECT($A$1&amp;"!"&amp;C$3&amp;"2:"&amp;C$3&amp;"100"),INDIRECT($A$1&amp;"!"&amp;$B$3&amp;"2:"&amp;$B$3&amp;"100")=$A13)</f>
      </c>
      <c r="C13" s="9" t="str">
        <f>_xlfn._xlws.FILTER(INDIRECT($A$1&amp;"!"&amp;D$3&amp;"2:"&amp;D$3&amp;"100"),INDIRECT($A$1&amp;"!"&amp;$B$3&amp;"2:"&amp;$B$3&amp;"100")=$A13)</f>
      </c>
      <c r="D13" s="1" t="str">
        <f>_xlfn._xlws.FILTER(INDIRECT($K$1&amp;"!"&amp;$M$3&amp;"2:"&amp;$M$3&amp;"1000"),(INDIRECT($K$1&amp;"!"&amp;$L$3&amp;"2:"&amp;$L$3&amp;"1000")=C13))</f>
      </c>
      <c r="E13" s="9" t="str">
        <f>_xlfn._xlws.FILTER(INDIRECT($A$1&amp;"!"&amp;E$3&amp;"2:"&amp;E$3&amp;"100"),INDIRECT($A$1&amp;"!"&amp;$B$3&amp;"2:"&amp;$B$3&amp;"100")=$A13)</f>
      </c>
      <c r="F13" s="9" t="str">
        <f>_xlfn._xlws.FILTER(INDIRECT($A$1&amp;"!"&amp;F$3&amp;"2:"&amp;F$3&amp;"100"),INDIRECT($A$1&amp;"!"&amp;$B$3&amp;"2:"&amp;$B$3&amp;"100")=$A13)</f>
      </c>
    </row>
    <row r="14" spans="1:13">
      <c r="A14" s="8"/>
      <c r="B14" t="str">
        <f>_xlfn._xlws.FILTER(INDIRECT($A$1&amp;"!"&amp;C$3&amp;"2:"&amp;C$3&amp;"100"),INDIRECT($A$1&amp;"!"&amp;$B$3&amp;"2:"&amp;$B$3&amp;"100")=$A14)</f>
      </c>
      <c r="C14" s="9" t="str">
        <f>_xlfn._xlws.FILTER(INDIRECT($A$1&amp;"!"&amp;D$3&amp;"2:"&amp;D$3&amp;"100"),INDIRECT($A$1&amp;"!"&amp;$B$3&amp;"2:"&amp;$B$3&amp;"100")=$A14)</f>
      </c>
      <c r="D14" s="1" t="str">
        <f>_xlfn._xlws.FILTER(INDIRECT($K$1&amp;"!"&amp;$M$3&amp;"2:"&amp;$M$3&amp;"1000"),(INDIRECT($K$1&amp;"!"&amp;$L$3&amp;"2:"&amp;$L$3&amp;"1000")=C14))</f>
      </c>
      <c r="E14" s="9" t="str">
        <f>_xlfn._xlws.FILTER(INDIRECT($A$1&amp;"!"&amp;E$3&amp;"2:"&amp;E$3&amp;"100"),INDIRECT($A$1&amp;"!"&amp;$B$3&amp;"2:"&amp;$B$3&amp;"100")=$A14)</f>
      </c>
      <c r="F14" s="9" t="str">
        <f>_xlfn._xlws.FILTER(INDIRECT($A$1&amp;"!"&amp;F$3&amp;"2:"&amp;F$3&amp;"100"),INDIRECT($A$1&amp;"!"&amp;$B$3&amp;"2:"&amp;$B$3&amp;"100")=$A14)</f>
      </c>
    </row>
    <row r="15" spans="1:13">
      <c r="A15" s="8"/>
      <c r="B15" t="str">
        <f>_xlfn._xlws.FILTER(INDIRECT($A$1&amp;"!"&amp;C$3&amp;"2:"&amp;C$3&amp;"100"),INDIRECT($A$1&amp;"!"&amp;$B$3&amp;"2:"&amp;$B$3&amp;"100")=$A15)</f>
      </c>
      <c r="C15" s="9" t="str">
        <f>_xlfn._xlws.FILTER(INDIRECT($A$1&amp;"!"&amp;D$3&amp;"2:"&amp;D$3&amp;"100"),INDIRECT($A$1&amp;"!"&amp;$B$3&amp;"2:"&amp;$B$3&amp;"100")=$A15)</f>
      </c>
      <c r="D15" s="1" t="str">
        <f>_xlfn._xlws.FILTER(INDIRECT($K$1&amp;"!"&amp;$M$3&amp;"2:"&amp;$M$3&amp;"1000"),(INDIRECT($K$1&amp;"!"&amp;$L$3&amp;"2:"&amp;$L$3&amp;"1000")=C15))</f>
      </c>
      <c r="E15" s="9" t="str">
        <f>_xlfn._xlws.FILTER(INDIRECT($A$1&amp;"!"&amp;E$3&amp;"2:"&amp;E$3&amp;"100"),INDIRECT($A$1&amp;"!"&amp;$B$3&amp;"2:"&amp;$B$3&amp;"100")=$A15)</f>
      </c>
      <c r="F15" s="9" t="str">
        <f>_xlfn._xlws.FILTER(INDIRECT($A$1&amp;"!"&amp;F$3&amp;"2:"&amp;F$3&amp;"100"),INDIRECT($A$1&amp;"!"&amp;$B$3&amp;"2:"&amp;$B$3&amp;"100")=$A15)</f>
      </c>
    </row>
    <row r="16" spans="1:13">
      <c r="A16" s="8"/>
      <c r="B16" t="str">
        <f>_xlfn._xlws.FILTER(INDIRECT($A$1&amp;"!"&amp;C$3&amp;"2:"&amp;C$3&amp;"100"),INDIRECT($A$1&amp;"!"&amp;$B$3&amp;"2:"&amp;$B$3&amp;"100")=$A16)</f>
      </c>
      <c r="C16" s="9" t="str">
        <f>_xlfn._xlws.FILTER(INDIRECT($A$1&amp;"!"&amp;D$3&amp;"2:"&amp;D$3&amp;"100"),INDIRECT($A$1&amp;"!"&amp;$B$3&amp;"2:"&amp;$B$3&amp;"100")=$A16)</f>
      </c>
      <c r="D16" s="1" t="str">
        <f>_xlfn._xlws.FILTER(INDIRECT($K$1&amp;"!"&amp;$M$3&amp;"2:"&amp;$M$3&amp;"1000"),(INDIRECT($K$1&amp;"!"&amp;$L$3&amp;"2:"&amp;$L$3&amp;"1000")=C16))</f>
      </c>
      <c r="E16" s="9" t="str">
        <f>_xlfn._xlws.FILTER(INDIRECT($A$1&amp;"!"&amp;E$3&amp;"2:"&amp;E$3&amp;"100"),INDIRECT($A$1&amp;"!"&amp;$B$3&amp;"2:"&amp;$B$3&amp;"100")=$A16)</f>
      </c>
      <c r="F16" s="9" t="str">
        <f>_xlfn._xlws.FILTER(INDIRECT($A$1&amp;"!"&amp;F$3&amp;"2:"&amp;F$3&amp;"100"),INDIRECT($A$1&amp;"!"&amp;$B$3&amp;"2:"&amp;$B$3&amp;"100")=$A16)</f>
      </c>
    </row>
    <row r="17" spans="1:13">
      <c r="A17" s="8"/>
      <c r="B17" t="str">
        <f>_xlfn._xlws.FILTER(INDIRECT($A$1&amp;"!"&amp;C$3&amp;"2:"&amp;C$3&amp;"100"),INDIRECT($A$1&amp;"!"&amp;$B$3&amp;"2:"&amp;$B$3&amp;"100")=$A17)</f>
      </c>
      <c r="C17" s="9" t="str">
        <f>_xlfn._xlws.FILTER(INDIRECT($A$1&amp;"!"&amp;D$3&amp;"2:"&amp;D$3&amp;"100"),INDIRECT($A$1&amp;"!"&amp;$B$3&amp;"2:"&amp;$B$3&amp;"100")=$A17)</f>
      </c>
      <c r="D17" s="1" t="str">
        <f>_xlfn._xlws.FILTER(INDIRECT($K$1&amp;"!"&amp;$M$3&amp;"2:"&amp;$M$3&amp;"1000"),(INDIRECT($K$1&amp;"!"&amp;$L$3&amp;"2:"&amp;$L$3&amp;"1000")=C17))</f>
      </c>
      <c r="E17" s="9" t="str">
        <f>_xlfn._xlws.FILTER(INDIRECT($A$1&amp;"!"&amp;E$3&amp;"2:"&amp;E$3&amp;"100"),INDIRECT($A$1&amp;"!"&amp;$B$3&amp;"2:"&amp;$B$3&amp;"100")=$A17)</f>
      </c>
      <c r="F17" s="9" t="str">
        <f>_xlfn._xlws.FILTER(INDIRECT($A$1&amp;"!"&amp;F$3&amp;"2:"&amp;F$3&amp;"100"),INDIRECT($A$1&amp;"!"&amp;$B$3&amp;"2:"&amp;$B$3&amp;"100")=$A17)</f>
      </c>
    </row>
    <row r="18" spans="1:13">
      <c r="A18" s="8"/>
      <c r="B18" t="str">
        <f>_xlfn._xlws.FILTER(INDIRECT($A$1&amp;"!"&amp;C$3&amp;"2:"&amp;C$3&amp;"100"),INDIRECT($A$1&amp;"!"&amp;$B$3&amp;"2:"&amp;$B$3&amp;"100")=$A18)</f>
      </c>
      <c r="C18" s="9" t="str">
        <f>_xlfn._xlws.FILTER(INDIRECT($A$1&amp;"!"&amp;D$3&amp;"2:"&amp;D$3&amp;"100"),INDIRECT($A$1&amp;"!"&amp;$B$3&amp;"2:"&amp;$B$3&amp;"100")=$A18)</f>
      </c>
      <c r="D18" s="1" t="str">
        <f>_xlfn._xlws.FILTER(INDIRECT($K$1&amp;"!"&amp;$M$3&amp;"2:"&amp;$M$3&amp;"1000"),(INDIRECT($K$1&amp;"!"&amp;$L$3&amp;"2:"&amp;$L$3&amp;"1000")=C18))</f>
      </c>
      <c r="E18" s="9" t="str">
        <f>_xlfn._xlws.FILTER(INDIRECT($A$1&amp;"!"&amp;E$3&amp;"2:"&amp;E$3&amp;"100"),INDIRECT($A$1&amp;"!"&amp;$B$3&amp;"2:"&amp;$B$3&amp;"100")=$A18)</f>
      </c>
      <c r="F18" s="9" t="str">
        <f>_xlfn._xlws.FILTER(INDIRECT($A$1&amp;"!"&amp;F$3&amp;"2:"&amp;F$3&amp;"100"),INDIRECT($A$1&amp;"!"&amp;$B$3&amp;"2:"&amp;$B$3&amp;"100")=$A18)</f>
      </c>
    </row>
    <row r="19" spans="1:13">
      <c r="A19" s="8"/>
      <c r="B19" t="str">
        <f>_xlfn._xlws.FILTER(INDIRECT($A$1&amp;"!"&amp;C$3&amp;"2:"&amp;C$3&amp;"100"),INDIRECT($A$1&amp;"!"&amp;$B$3&amp;"2:"&amp;$B$3&amp;"100")=$A19)</f>
      </c>
      <c r="C19" s="9" t="str">
        <f>_xlfn._xlws.FILTER(INDIRECT($A$1&amp;"!"&amp;D$3&amp;"2:"&amp;D$3&amp;"100"),INDIRECT($A$1&amp;"!"&amp;$B$3&amp;"2:"&amp;$B$3&amp;"100")=$A19)</f>
      </c>
      <c r="D19" s="1" t="str">
        <f>_xlfn._xlws.FILTER(INDIRECT($K$1&amp;"!"&amp;$M$3&amp;"2:"&amp;$M$3&amp;"1000"),(INDIRECT($K$1&amp;"!"&amp;$L$3&amp;"2:"&amp;$L$3&amp;"1000")=C19))</f>
      </c>
      <c r="E19" s="9" t="str">
        <f>_xlfn._xlws.FILTER(INDIRECT($A$1&amp;"!"&amp;E$3&amp;"2:"&amp;E$3&amp;"100"),INDIRECT($A$1&amp;"!"&amp;$B$3&amp;"2:"&amp;$B$3&amp;"100")=$A19)</f>
      </c>
      <c r="F19" s="9" t="str">
        <f>_xlfn._xlws.FILTER(INDIRECT($A$1&amp;"!"&amp;F$3&amp;"2:"&amp;F$3&amp;"100"),INDIRECT($A$1&amp;"!"&amp;$B$3&amp;"2:"&amp;$B$3&amp;"100")=$A19)</f>
      </c>
    </row>
    <row r="20" spans="1:13">
      <c r="A20" s="8"/>
      <c r="B20" t="str">
        <f>_xlfn._xlws.FILTER(INDIRECT($A$1&amp;"!"&amp;C$3&amp;"2:"&amp;C$3&amp;"100"),INDIRECT($A$1&amp;"!"&amp;$B$3&amp;"2:"&amp;$B$3&amp;"100")=$A20)</f>
      </c>
      <c r="C20" s="9" t="str">
        <f>_xlfn._xlws.FILTER(INDIRECT($A$1&amp;"!"&amp;D$3&amp;"2:"&amp;D$3&amp;"100"),INDIRECT($A$1&amp;"!"&amp;$B$3&amp;"2:"&amp;$B$3&amp;"100")=$A20)</f>
      </c>
      <c r="D20" s="1" t="str">
        <f>_xlfn._xlws.FILTER(INDIRECT($K$1&amp;"!"&amp;$M$3&amp;"2:"&amp;$M$3&amp;"1000"),(INDIRECT($K$1&amp;"!"&amp;$L$3&amp;"2:"&amp;$L$3&amp;"1000")=C20))</f>
      </c>
      <c r="E20" s="9" t="str">
        <f>_xlfn._xlws.FILTER(INDIRECT($A$1&amp;"!"&amp;E$3&amp;"2:"&amp;E$3&amp;"100"),INDIRECT($A$1&amp;"!"&amp;$B$3&amp;"2:"&amp;$B$3&amp;"100")=$A20)</f>
      </c>
      <c r="F20" s="9" t="str">
        <f>_xlfn._xlws.FILTER(INDIRECT($A$1&amp;"!"&amp;F$3&amp;"2:"&amp;F$3&amp;"100"),INDIRECT($A$1&amp;"!"&amp;$B$3&amp;"2:"&amp;$B$3&amp;"100")=$A20)</f>
      </c>
    </row>
    <row r="21" spans="1:13">
      <c r="A21" s="8"/>
      <c r="B21" t="str">
        <f>_xlfn._xlws.FILTER(INDIRECT($A$1&amp;"!"&amp;C$3&amp;"2:"&amp;C$3&amp;"100"),INDIRECT($A$1&amp;"!"&amp;$B$3&amp;"2:"&amp;$B$3&amp;"100")=$A21)</f>
      </c>
      <c r="C21" s="9" t="str">
        <f>_xlfn._xlws.FILTER(INDIRECT($A$1&amp;"!"&amp;D$3&amp;"2:"&amp;D$3&amp;"100"),INDIRECT($A$1&amp;"!"&amp;$B$3&amp;"2:"&amp;$B$3&amp;"100")=$A21)</f>
      </c>
      <c r="D21" s="1" t="str">
        <f>_xlfn._xlws.FILTER(INDIRECT($K$1&amp;"!"&amp;$M$3&amp;"2:"&amp;$M$3&amp;"1000"),(INDIRECT($K$1&amp;"!"&amp;$L$3&amp;"2:"&amp;$L$3&amp;"1000")=C21))</f>
      </c>
      <c r="E21" s="9" t="str">
        <f>_xlfn._xlws.FILTER(INDIRECT($A$1&amp;"!"&amp;E$3&amp;"2:"&amp;E$3&amp;"100"),INDIRECT($A$1&amp;"!"&amp;$B$3&amp;"2:"&amp;$B$3&amp;"100")=$A21)</f>
      </c>
      <c r="F21" s="9" t="str">
        <f>_xlfn._xlws.FILTER(INDIRECT($A$1&amp;"!"&amp;F$3&amp;"2:"&amp;F$3&amp;"100"),INDIRECT($A$1&amp;"!"&amp;$B$3&amp;"2:"&amp;$B$3&amp;"100")=$A21)</f>
      </c>
    </row>
    <row r="22" spans="1:13">
      <c r="A22" s="8"/>
      <c r="B22" t="str">
        <f>_xlfn._xlws.FILTER(INDIRECT($A$1&amp;"!"&amp;C$3&amp;"2:"&amp;C$3&amp;"100"),INDIRECT($A$1&amp;"!"&amp;$B$3&amp;"2:"&amp;$B$3&amp;"100")=$A22)</f>
      </c>
      <c r="C22" s="9" t="str">
        <f>_xlfn._xlws.FILTER(INDIRECT($A$1&amp;"!"&amp;D$3&amp;"2:"&amp;D$3&amp;"100"),INDIRECT($A$1&amp;"!"&amp;$B$3&amp;"2:"&amp;$B$3&amp;"100")=$A22)</f>
      </c>
      <c r="D22" s="1" t="str">
        <f>_xlfn._xlws.FILTER(INDIRECT($K$1&amp;"!"&amp;$M$3&amp;"2:"&amp;$M$3&amp;"1000"),(INDIRECT($K$1&amp;"!"&amp;$L$3&amp;"2:"&amp;$L$3&amp;"1000")=C22))</f>
      </c>
      <c r="E22" s="9" t="str">
        <f>_xlfn._xlws.FILTER(INDIRECT($A$1&amp;"!"&amp;E$3&amp;"2:"&amp;E$3&amp;"100"),INDIRECT($A$1&amp;"!"&amp;$B$3&amp;"2:"&amp;$B$3&amp;"100")=$A22)</f>
      </c>
      <c r="F22" s="9" t="str">
        <f>_xlfn._xlws.FILTER(INDIRECT($A$1&amp;"!"&amp;F$3&amp;"2:"&amp;F$3&amp;"100"),INDIRECT($A$1&amp;"!"&amp;$B$3&amp;"2:"&amp;$B$3&amp;"100")=$A22)</f>
      </c>
    </row>
    <row r="23" spans="1:13">
      <c r="A23" s="8"/>
      <c r="B23" t="str">
        <f>_xlfn._xlws.FILTER(INDIRECT($A$1&amp;"!"&amp;C$3&amp;"2:"&amp;C$3&amp;"100"),INDIRECT($A$1&amp;"!"&amp;$B$3&amp;"2:"&amp;$B$3&amp;"100")=$A23)</f>
      </c>
      <c r="C23" s="9" t="str">
        <f>_xlfn._xlws.FILTER(INDIRECT($A$1&amp;"!"&amp;D$3&amp;"2:"&amp;D$3&amp;"100"),INDIRECT($A$1&amp;"!"&amp;$B$3&amp;"2:"&amp;$B$3&amp;"100")=$A23)</f>
      </c>
      <c r="D23" s="1" t="str">
        <f>_xlfn._xlws.FILTER(INDIRECT($K$1&amp;"!"&amp;$M$3&amp;"2:"&amp;$M$3&amp;"1000"),(INDIRECT($K$1&amp;"!"&amp;$L$3&amp;"2:"&amp;$L$3&amp;"1000")=C23))</f>
      </c>
      <c r="E23" s="9" t="str">
        <f>_xlfn._xlws.FILTER(INDIRECT($A$1&amp;"!"&amp;E$3&amp;"2:"&amp;E$3&amp;"100"),INDIRECT($A$1&amp;"!"&amp;$B$3&amp;"2:"&amp;$B$3&amp;"100")=$A23)</f>
      </c>
      <c r="F23" s="9" t="str">
        <f>_xlfn._xlws.FILTER(INDIRECT($A$1&amp;"!"&amp;F$3&amp;"2:"&amp;F$3&amp;"100"),INDIRECT($A$1&amp;"!"&amp;$B$3&amp;"2:"&amp;$B$3&amp;"100")=$A23)</f>
      </c>
    </row>
    <row r="24" spans="1:13">
      <c r="A24" s="8"/>
      <c r="B24" t="str">
        <f>_xlfn._xlws.FILTER(INDIRECT($A$1&amp;"!"&amp;C$3&amp;"2:"&amp;C$3&amp;"100"),INDIRECT($A$1&amp;"!"&amp;$B$3&amp;"2:"&amp;$B$3&amp;"100")=$A24)</f>
      </c>
      <c r="C24" s="9" t="str">
        <f>_xlfn._xlws.FILTER(INDIRECT($A$1&amp;"!"&amp;D$3&amp;"2:"&amp;D$3&amp;"100"),INDIRECT($A$1&amp;"!"&amp;$B$3&amp;"2:"&amp;$B$3&amp;"100")=$A24)</f>
      </c>
      <c r="D24" s="1" t="str">
        <f>_xlfn._xlws.FILTER(INDIRECT($K$1&amp;"!"&amp;$M$3&amp;"2:"&amp;$M$3&amp;"1000"),(INDIRECT($K$1&amp;"!"&amp;$L$3&amp;"2:"&amp;$L$3&amp;"1000")=C24))</f>
      </c>
      <c r="E24" s="9" t="str">
        <f>_xlfn._xlws.FILTER(INDIRECT($A$1&amp;"!"&amp;E$3&amp;"2:"&amp;E$3&amp;"100"),INDIRECT($A$1&amp;"!"&amp;$B$3&amp;"2:"&amp;$B$3&amp;"100")=$A24)</f>
      </c>
      <c r="F24" s="9" t="s">
        <v>14</v>
      </c>
    </row>
    <row r="25" spans="1:13">
      <c r="A25" s="8"/>
      <c r="B25" t="str">
        <f>_xlfn._xlws.FILTER(INDIRECT($A$1&amp;"!"&amp;C$3&amp;"2:"&amp;C$3&amp;"100"),INDIRECT($A$1&amp;"!"&amp;$B$3&amp;"2:"&amp;$B$3&amp;"100")=$A25)</f>
      </c>
      <c r="C25" s="9" t="str">
        <f>_xlfn._xlws.FILTER(INDIRECT($A$1&amp;"!"&amp;D$3&amp;"2:"&amp;D$3&amp;"100"),INDIRECT($A$1&amp;"!"&amp;$B$3&amp;"2:"&amp;$B$3&amp;"100")=$A25)</f>
      </c>
      <c r="D25" s="1" t="str">
        <f>_xlfn._xlws.FILTER(INDIRECT($K$1&amp;"!"&amp;$M$3&amp;"2:"&amp;$M$3&amp;"1000"),(INDIRECT($K$1&amp;"!"&amp;$L$3&amp;"2:"&amp;$L$3&amp;"1000")=C25))</f>
      </c>
      <c r="E25" s="9" t="str">
        <f>_xlfn._xlws.FILTER(INDIRECT($A$1&amp;"!"&amp;E$3&amp;"2:"&amp;E$3&amp;"100"),INDIRECT($A$1&amp;"!"&amp;$B$3&amp;"2:"&amp;$B$3&amp;"100")=$A25)</f>
      </c>
      <c r="F25" s="9" t="str">
        <f>_xlfn._xlws.FILTER(INDIRECT($A$1&amp;"!"&amp;F$3&amp;"2:"&amp;F$3&amp;"100"),INDIRECT($A$1&amp;"!"&amp;$B$3&amp;"2:"&amp;$B$3&amp;"100")=$A25)</f>
      </c>
    </row>
    <row r="26" spans="1:13">
      <c r="A26" s="8"/>
      <c r="B26" t="str">
        <f>_xlfn._xlws.FILTER(INDIRECT($A$1&amp;"!"&amp;C$3&amp;"2:"&amp;C$3&amp;"100"),INDIRECT($A$1&amp;"!"&amp;$B$3&amp;"2:"&amp;$B$3&amp;"100")=$A26)</f>
      </c>
      <c r="C26" s="9" t="str">
        <f>_xlfn._xlws.FILTER(INDIRECT($A$1&amp;"!"&amp;D$3&amp;"2:"&amp;D$3&amp;"100"),INDIRECT($A$1&amp;"!"&amp;$B$3&amp;"2:"&amp;$B$3&amp;"100")=$A26)</f>
      </c>
      <c r="D26" s="1" t="str">
        <f>_xlfn._xlws.FILTER(INDIRECT($K$1&amp;"!"&amp;$M$3&amp;"2:"&amp;$M$3&amp;"1000"),(INDIRECT($K$1&amp;"!"&amp;$L$3&amp;"2:"&amp;$L$3&amp;"1000")=C26))</f>
      </c>
      <c r="E26" s="9" t="str">
        <f>_xlfn._xlws.FILTER(INDIRECT($A$1&amp;"!"&amp;E$3&amp;"2:"&amp;E$3&amp;"100"),INDIRECT($A$1&amp;"!"&amp;$B$3&amp;"2:"&amp;$B$3&amp;"100")=$A26)</f>
      </c>
      <c r="F26" s="9" t="str">
        <f>_xlfn._xlws.FILTER(INDIRECT($A$1&amp;"!"&amp;F$3&amp;"2:"&amp;F$3&amp;"100"),INDIRECT($A$1&amp;"!"&amp;$B$3&amp;"2:"&amp;$B$3&amp;"100")=$A26)</f>
      </c>
    </row>
    <row r="27" spans="1:13">
      <c r="A27" s="8"/>
      <c r="B27" t="str">
        <f>_xlfn._xlws.FILTER(INDIRECT($A$1&amp;"!"&amp;C$3&amp;"2:"&amp;C$3&amp;"100"),INDIRECT($A$1&amp;"!"&amp;$B$3&amp;"2:"&amp;$B$3&amp;"100")=$A27)</f>
      </c>
      <c r="C27" s="9" t="str">
        <f>_xlfn._xlws.FILTER(INDIRECT($A$1&amp;"!"&amp;D$3&amp;"2:"&amp;D$3&amp;"100"),INDIRECT($A$1&amp;"!"&amp;$B$3&amp;"2:"&amp;$B$3&amp;"100")=$A27)</f>
      </c>
      <c r="D27" s="1" t="str">
        <f>_xlfn._xlws.FILTER(INDIRECT($K$1&amp;"!"&amp;$M$3&amp;"2:"&amp;$M$3&amp;"1000"),(INDIRECT($K$1&amp;"!"&amp;$L$3&amp;"2:"&amp;$L$3&amp;"1000")=C27))</f>
      </c>
      <c r="E27" s="9" t="str">
        <f>_xlfn._xlws.FILTER(INDIRECT($A$1&amp;"!"&amp;E$3&amp;"2:"&amp;E$3&amp;"100"),INDIRECT($A$1&amp;"!"&amp;$B$3&amp;"2:"&amp;$B$3&amp;"100")=$A27)</f>
      </c>
      <c r="F27" s="9" t="str">
        <f>_xlfn._xlws.FILTER(INDIRECT($A$1&amp;"!"&amp;F$3&amp;"2:"&amp;F$3&amp;"100"),INDIRECT($A$1&amp;"!"&amp;$B$3&amp;"2:"&amp;$B$3&amp;"100")=$A27)</f>
      </c>
    </row>
    <row r="28" spans="1:13">
      <c r="A28" s="8"/>
      <c r="B28" t="str">
        <f>_xlfn._xlws.FILTER(INDIRECT($A$1&amp;"!"&amp;C$3&amp;"2:"&amp;C$3&amp;"100"),INDIRECT($A$1&amp;"!"&amp;$B$3&amp;"2:"&amp;$B$3&amp;"100")=$A28)</f>
      </c>
      <c r="C28" s="9" t="str">
        <f>_xlfn._xlws.FILTER(INDIRECT($A$1&amp;"!"&amp;D$3&amp;"2:"&amp;D$3&amp;"100"),INDIRECT($A$1&amp;"!"&amp;$B$3&amp;"2:"&amp;$B$3&amp;"100")=$A28)</f>
      </c>
      <c r="D28" s="1" t="str">
        <f>_xlfn._xlws.FILTER(INDIRECT($K$1&amp;"!"&amp;$M$3&amp;"2:"&amp;$M$3&amp;"1000"),(INDIRECT($K$1&amp;"!"&amp;$L$3&amp;"2:"&amp;$L$3&amp;"1000")=C28))</f>
      </c>
      <c r="E28" s="9" t="str">
        <f>_xlfn._xlws.FILTER(INDIRECT($A$1&amp;"!"&amp;E$3&amp;"2:"&amp;E$3&amp;"100"),INDIRECT($A$1&amp;"!"&amp;$B$3&amp;"2:"&amp;$B$3&amp;"100")=$A28)</f>
      </c>
      <c r="F28" s="9" t="str">
        <f>_xlfn._xlws.FILTER(INDIRECT($A$1&amp;"!"&amp;F$3&amp;"2:"&amp;F$3&amp;"100"),INDIRECT($A$1&amp;"!"&amp;$B$3&amp;"2:"&amp;$B$3&amp;"100")=$A28)</f>
      </c>
    </row>
    <row r="29" spans="1:13">
      <c r="A29" s="8"/>
      <c r="B29" t="str">
        <f>_xlfn._xlws.FILTER(INDIRECT($A$1&amp;"!"&amp;C$3&amp;"2:"&amp;C$3&amp;"100"),INDIRECT($A$1&amp;"!"&amp;$B$3&amp;"2:"&amp;$B$3&amp;"100")=$A29)</f>
      </c>
      <c r="C29" s="9" t="str">
        <f>_xlfn._xlws.FILTER(INDIRECT($A$1&amp;"!"&amp;D$3&amp;"2:"&amp;D$3&amp;"100"),INDIRECT($A$1&amp;"!"&amp;$B$3&amp;"2:"&amp;$B$3&amp;"100")=$A29)</f>
      </c>
      <c r="D29" s="1" t="str">
        <f>_xlfn._xlws.FILTER(INDIRECT($K$1&amp;"!"&amp;$M$3&amp;"2:"&amp;$M$3&amp;"1000"),(INDIRECT($K$1&amp;"!"&amp;$L$3&amp;"2:"&amp;$L$3&amp;"1000")=C29))</f>
      </c>
      <c r="E29" s="9" t="str">
        <f>_xlfn._xlws.FILTER(INDIRECT($A$1&amp;"!"&amp;E$3&amp;"2:"&amp;E$3&amp;"100"),INDIRECT($A$1&amp;"!"&amp;$B$3&amp;"2:"&amp;$B$3&amp;"100")=$A29)</f>
      </c>
      <c r="F29" s="9" t="str">
        <f>_xlfn._xlws.FILTER(INDIRECT($A$1&amp;"!"&amp;F$3&amp;"2:"&amp;F$3&amp;"100"),INDIRECT($A$1&amp;"!"&amp;$B$3&amp;"2:"&amp;$B$3&amp;"100")=$A29)</f>
      </c>
    </row>
    <row r="30" spans="1:13">
      <c r="A30" s="8"/>
      <c r="B30" t="str">
        <f>_xlfn._xlws.FILTER(INDIRECT($A$1&amp;"!"&amp;C$3&amp;"2:"&amp;C$3&amp;"100"),INDIRECT($A$1&amp;"!"&amp;$B$3&amp;"2:"&amp;$B$3&amp;"100")=$A30)</f>
      </c>
      <c r="C30" s="9" t="str">
        <f>_xlfn._xlws.FILTER(INDIRECT($A$1&amp;"!"&amp;D$3&amp;"2:"&amp;D$3&amp;"100"),INDIRECT($A$1&amp;"!"&amp;$B$3&amp;"2:"&amp;$B$3&amp;"100")=$A30)</f>
      </c>
      <c r="D30" s="1" t="str">
        <f>_xlfn._xlws.FILTER(INDIRECT($K$1&amp;"!"&amp;$M$3&amp;"2:"&amp;$M$3&amp;"1000"),(INDIRECT($K$1&amp;"!"&amp;$L$3&amp;"2:"&amp;$L$3&amp;"1000")=C30))</f>
      </c>
      <c r="E30" s="9" t="str">
        <f>_xlfn._xlws.FILTER(INDIRECT($A$1&amp;"!"&amp;E$3&amp;"2:"&amp;E$3&amp;"100"),INDIRECT($A$1&amp;"!"&amp;$B$3&amp;"2:"&amp;$B$3&amp;"100")=$A30)</f>
      </c>
      <c r="F30" s="9" t="str">
        <f>_xlfn._xlws.FILTER(INDIRECT($A$1&amp;"!"&amp;F$3&amp;"2:"&amp;F$3&amp;"100"),INDIRECT($A$1&amp;"!"&amp;$B$3&amp;"2:"&amp;$B$3&amp;"100")=$A30)</f>
      </c>
    </row>
    <row r="31" spans="1:13">
      <c r="A31" s="8"/>
      <c r="B31" t="str">
        <f>_xlfn._xlws.FILTER(INDIRECT($A$1&amp;"!"&amp;C$3&amp;"2:"&amp;C$3&amp;"100"),INDIRECT($A$1&amp;"!"&amp;$B$3&amp;"2:"&amp;$B$3&amp;"100")=$A31)</f>
      </c>
      <c r="C31" s="9" t="str">
        <f>_xlfn._xlws.FILTER(INDIRECT($A$1&amp;"!"&amp;D$3&amp;"2:"&amp;D$3&amp;"100"),INDIRECT($A$1&amp;"!"&amp;$B$3&amp;"2:"&amp;$B$3&amp;"100")=$A31)</f>
      </c>
      <c r="D31" s="1" t="str">
        <f>_xlfn._xlws.FILTER(INDIRECT($K$1&amp;"!"&amp;$M$3&amp;"2:"&amp;$M$3&amp;"1000"),(INDIRECT($K$1&amp;"!"&amp;$L$3&amp;"2:"&amp;$L$3&amp;"1000")=C31))</f>
      </c>
      <c r="E31" s="9" t="str">
        <f>_xlfn._xlws.FILTER(INDIRECT($A$1&amp;"!"&amp;E$3&amp;"2:"&amp;E$3&amp;"100"),INDIRECT($A$1&amp;"!"&amp;$B$3&amp;"2:"&amp;$B$3&amp;"100")=$A31)</f>
      </c>
      <c r="F31" s="9" t="str">
        <f>_xlfn._xlws.FILTER(INDIRECT($A$1&amp;"!"&amp;F$3&amp;"2:"&amp;F$3&amp;"100"),INDIRECT($A$1&amp;"!"&amp;$B$3&amp;"2:"&amp;$B$3&amp;"100")=$A31)</f>
      </c>
    </row>
    <row r="32" spans="1:13">
      <c r="A32" s="8"/>
      <c r="B32" t="str">
        <f>_xlfn._xlws.FILTER(INDIRECT($A$1&amp;"!"&amp;C$3&amp;"2:"&amp;C$3&amp;"100"),INDIRECT($A$1&amp;"!"&amp;$B$3&amp;"2:"&amp;$B$3&amp;"100")=$A32)</f>
      </c>
      <c r="C32" s="9" t="str">
        <f>_xlfn._xlws.FILTER(INDIRECT($A$1&amp;"!"&amp;D$3&amp;"2:"&amp;D$3&amp;"100"),INDIRECT($A$1&amp;"!"&amp;$B$3&amp;"2:"&amp;$B$3&amp;"100")=$A32)</f>
      </c>
      <c r="D32" s="1" t="str">
        <f>_xlfn._xlws.FILTER(INDIRECT($K$1&amp;"!"&amp;$M$3&amp;"2:"&amp;$M$3&amp;"1000"),(INDIRECT($K$1&amp;"!"&amp;$L$3&amp;"2:"&amp;$L$3&amp;"1000")=C32))</f>
      </c>
      <c r="E32" s="9" t="str">
        <f>_xlfn._xlws.FILTER(INDIRECT($A$1&amp;"!"&amp;E$3&amp;"2:"&amp;E$3&amp;"100"),INDIRECT($A$1&amp;"!"&amp;$B$3&amp;"2:"&amp;$B$3&amp;"100")=$A32)</f>
      </c>
      <c r="F32" s="9" t="str">
        <f>_xlfn._xlws.FILTER(INDIRECT($A$1&amp;"!"&amp;F$3&amp;"2:"&amp;F$3&amp;"100"),INDIRECT($A$1&amp;"!"&amp;$B$3&amp;"2:"&amp;$B$3&amp;"100")=$A32)</f>
      </c>
    </row>
    <row r="33" spans="1:13">
      <c r="A33" s="8"/>
      <c r="B33" t="str">
        <f>_xlfn._xlws.FILTER(INDIRECT($A$1&amp;"!"&amp;C$3&amp;"2:"&amp;C$3&amp;"100"),INDIRECT($A$1&amp;"!"&amp;$B$3&amp;"2:"&amp;$B$3&amp;"100")=$A33)</f>
      </c>
      <c r="C33" s="9" t="str">
        <f>_xlfn._xlws.FILTER(INDIRECT($A$1&amp;"!"&amp;D$3&amp;"2:"&amp;D$3&amp;"100"),INDIRECT($A$1&amp;"!"&amp;$B$3&amp;"2:"&amp;$B$3&amp;"100")=$A33)</f>
      </c>
      <c r="D33" s="1" t="str">
        <f>_xlfn._xlws.FILTER(INDIRECT($K$1&amp;"!"&amp;$M$3&amp;"2:"&amp;$M$3&amp;"1000"),(INDIRECT($K$1&amp;"!"&amp;$L$3&amp;"2:"&amp;$L$3&amp;"1000")=C33))</f>
      </c>
      <c r="E33" s="9" t="str">
        <f>_xlfn._xlws.FILTER(INDIRECT($A$1&amp;"!"&amp;E$3&amp;"2:"&amp;E$3&amp;"100"),INDIRECT($A$1&amp;"!"&amp;$B$3&amp;"2:"&amp;$B$3&amp;"100")=$A33)</f>
      </c>
      <c r="F33" s="9" t="str">
        <f>_xlfn._xlws.FILTER(INDIRECT($A$1&amp;"!"&amp;F$3&amp;"2:"&amp;F$3&amp;"100"),INDIRECT($A$1&amp;"!"&amp;$B$3&amp;"2:"&amp;$B$3&amp;"100")=$A33)</f>
      </c>
    </row>
    <row r="34" spans="1:13">
      <c r="A34" s="8"/>
      <c r="B34" t="str">
        <f>_xlfn._xlws.FILTER(INDIRECT($A$1&amp;"!"&amp;C$3&amp;"2:"&amp;C$3&amp;"100"),INDIRECT($A$1&amp;"!"&amp;$B$3&amp;"2:"&amp;$B$3&amp;"100")=$A34)</f>
      </c>
      <c r="C34" s="9" t="str">
        <f>_xlfn._xlws.FILTER(INDIRECT($A$1&amp;"!"&amp;D$3&amp;"2:"&amp;D$3&amp;"100"),INDIRECT($A$1&amp;"!"&amp;$B$3&amp;"2:"&amp;$B$3&amp;"100")=$A34)</f>
      </c>
      <c r="D34" s="1" t="str">
        <f>_xlfn._xlws.FILTER(INDIRECT($K$1&amp;"!"&amp;$M$3&amp;"2:"&amp;$M$3&amp;"1000"),(INDIRECT($K$1&amp;"!"&amp;$L$3&amp;"2:"&amp;$L$3&amp;"1000")=C34))</f>
      </c>
      <c r="E34" s="9" t="str">
        <f>_xlfn._xlws.FILTER(INDIRECT($A$1&amp;"!"&amp;E$3&amp;"2:"&amp;E$3&amp;"100"),INDIRECT($A$1&amp;"!"&amp;$B$3&amp;"2:"&amp;$B$3&amp;"100")=$A34)</f>
      </c>
      <c r="F34" s="9" t="str">
        <f>_xlfn._xlws.FILTER(INDIRECT($A$1&amp;"!"&amp;F$3&amp;"2:"&amp;F$3&amp;"100"),INDIRECT($A$1&amp;"!"&amp;$B$3&amp;"2:"&amp;$B$3&amp;"100")=$A34)</f>
      </c>
    </row>
    <row r="35" spans="1:13">
      <c r="A35" s="8"/>
      <c r="B35" t="str">
        <f>_xlfn._xlws.FILTER(INDIRECT($A$1&amp;"!"&amp;C$3&amp;"2:"&amp;C$3&amp;"100"),INDIRECT($A$1&amp;"!"&amp;$B$3&amp;"2:"&amp;$B$3&amp;"100")=$A35)</f>
      </c>
      <c r="C35" s="9" t="str">
        <f>_xlfn._xlws.FILTER(INDIRECT($A$1&amp;"!"&amp;D$3&amp;"2:"&amp;D$3&amp;"100"),INDIRECT($A$1&amp;"!"&amp;$B$3&amp;"2:"&amp;$B$3&amp;"100")=$A35)</f>
      </c>
      <c r="D35" s="1" t="str">
        <f>_xlfn._xlws.FILTER(INDIRECT($K$1&amp;"!"&amp;$M$3&amp;"2:"&amp;$M$3&amp;"1000"),(INDIRECT($K$1&amp;"!"&amp;$L$3&amp;"2:"&amp;$L$3&amp;"1000")=C35))</f>
      </c>
      <c r="E35" s="9" t="str">
        <f>_xlfn._xlws.FILTER(INDIRECT($A$1&amp;"!"&amp;E$3&amp;"2:"&amp;E$3&amp;"100"),INDIRECT($A$1&amp;"!"&amp;$B$3&amp;"2:"&amp;$B$3&amp;"100")=$A35)</f>
      </c>
      <c r="F35" s="9" t="str">
        <f>_xlfn._xlws.FILTER(INDIRECT($A$1&amp;"!"&amp;F$3&amp;"2:"&amp;F$3&amp;"100"),INDIRECT($A$1&amp;"!"&amp;$B$3&amp;"2:"&amp;$B$3&amp;"100")=$A35)</f>
      </c>
    </row>
    <row r="36" spans="1:13">
      <c r="A36" s="8"/>
      <c r="B36" t="str">
        <f>_xlfn._xlws.FILTER(INDIRECT($A$1&amp;"!"&amp;C$3&amp;"2:"&amp;C$3&amp;"100"),INDIRECT($A$1&amp;"!"&amp;$B$3&amp;"2:"&amp;$B$3&amp;"100")=$A36)</f>
      </c>
      <c r="C36" s="9" t="str">
        <f>_xlfn._xlws.FILTER(INDIRECT($A$1&amp;"!"&amp;D$3&amp;"2:"&amp;D$3&amp;"100"),INDIRECT($A$1&amp;"!"&amp;$B$3&amp;"2:"&amp;$B$3&amp;"100")=$A36)</f>
      </c>
      <c r="D36" s="1" t="str">
        <f>_xlfn._xlws.FILTER(INDIRECT($K$1&amp;"!"&amp;$M$3&amp;"2:"&amp;$M$3&amp;"1000"),(INDIRECT($K$1&amp;"!"&amp;$L$3&amp;"2:"&amp;$L$3&amp;"1000")=C36))</f>
      </c>
      <c r="E36" s="9" t="str">
        <f>_xlfn._xlws.FILTER(INDIRECT($A$1&amp;"!"&amp;E$3&amp;"2:"&amp;E$3&amp;"100"),INDIRECT($A$1&amp;"!"&amp;$B$3&amp;"2:"&amp;$B$3&amp;"100")=$A36)</f>
      </c>
      <c r="F36" s="9" t="str">
        <f>_xlfn._xlws.FILTER(INDIRECT($A$1&amp;"!"&amp;F$3&amp;"2:"&amp;F$3&amp;"100"),INDIRECT($A$1&amp;"!"&amp;$B$3&amp;"2:"&amp;$B$3&amp;"100")=$A36)</f>
      </c>
    </row>
    <row r="37" spans="1:13">
      <c r="A37" s="8"/>
      <c r="B37" t="str">
        <f>_xlfn._xlws.FILTER(INDIRECT($A$1&amp;"!"&amp;C$3&amp;"2:"&amp;C$3&amp;"100"),INDIRECT($A$1&amp;"!"&amp;$B$3&amp;"2:"&amp;$B$3&amp;"100")=$A37)</f>
      </c>
      <c r="C37" s="9" t="str">
        <f>_xlfn._xlws.FILTER(INDIRECT($A$1&amp;"!"&amp;D$3&amp;"2:"&amp;D$3&amp;"100"),INDIRECT($A$1&amp;"!"&amp;$B$3&amp;"2:"&amp;$B$3&amp;"100")=$A37)</f>
      </c>
      <c r="D37" s="1" t="str">
        <f>_xlfn._xlws.FILTER(INDIRECT($K$1&amp;"!"&amp;$M$3&amp;"2:"&amp;$M$3&amp;"1000"),(INDIRECT($K$1&amp;"!"&amp;$L$3&amp;"2:"&amp;$L$3&amp;"1000")=C37))</f>
      </c>
      <c r="E37" s="9" t="str">
        <f>_xlfn._xlws.FILTER(INDIRECT($A$1&amp;"!"&amp;E$3&amp;"2:"&amp;E$3&amp;"100"),INDIRECT($A$1&amp;"!"&amp;$B$3&amp;"2:"&amp;$B$3&amp;"100")=$A37)</f>
      </c>
      <c r="F37" s="9" t="str">
        <f>_xlfn._xlws.FILTER(INDIRECT($A$1&amp;"!"&amp;F$3&amp;"2:"&amp;F$3&amp;"100"),INDIRECT($A$1&amp;"!"&amp;$B$3&amp;"2:"&amp;$B$3&amp;"100")=$A37)</f>
      </c>
    </row>
    <row r="38" spans="1:13">
      <c r="A38" s="8"/>
      <c r="C38" s="9"/>
      <c r="E38" s="9"/>
      <c r="F38" s="9"/>
    </row>
    <row r="39" spans="1:13">
      <c r="A39" s="8"/>
      <c r="C39" s="9"/>
      <c r="E39" s="9"/>
      <c r="F39" s="9"/>
    </row>
    <row r="40" spans="1:13">
      <c r="A40" s="8"/>
      <c r="C40" s="9"/>
      <c r="E40" s="9"/>
      <c r="F40" s="9"/>
    </row>
    <row r="41" spans="1:13">
      <c r="A41" s="8"/>
      <c r="C41" s="9"/>
      <c r="E41" s="9"/>
      <c r="F41" s="9"/>
    </row>
    <row r="42" spans="1:13">
      <c r="A42" s="8"/>
      <c r="C42" s="9"/>
      <c r="E42" s="9"/>
      <c r="F42" s="9"/>
    </row>
    <row r="43" spans="1:13">
      <c r="A43" s="8"/>
      <c r="C43" s="9"/>
      <c r="E43" s="9"/>
      <c r="F43" s="9"/>
    </row>
  </sheetData>
  <conditionalFormatting sqref="G10:G37">
    <cfRule type="expression" dxfId="0" priority="4">
      <formula>$E10=$G$9</formula>
    </cfRule>
  </conditionalFormatting>
  <conditionalFormatting sqref="G10:H37">
    <cfRule type="expression" dxfId="1" priority="2">
      <formula>$E10=$H$9</formula>
    </cfRule>
  </conditionalFormatting>
  <conditionalFormatting sqref="G10:I37">
    <cfRule type="expression" dxfId="2" priority="3">
      <formula>$E10=$I$9</formula>
    </cfRule>
  </conditionalFormatting>
  <conditionalFormatting sqref="G10:J37">
    <cfRule type="expression" dxfId="3" priority="5">
      <formula>$E10=$J$9</formula>
    </cfRule>
  </conditionalFormatting>
  <conditionalFormatting sqref="G10:K37">
    <cfRule type="expression" dxfId="4" priority="6">
      <formula>$E10=$K$9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96DDF7"/>
    <outlinePr summaryBelow="1" summaryRight="1"/>
  </sheetPr>
  <dimension ref="A1:S43"/>
  <sheetViews>
    <sheetView tabSelected="0" workbookViewId="0" showGridLines="true" showRowColHeaders="1" topLeftCell="A4">
      <selection activeCell="A1" sqref="A1:A1048576"/>
    </sheetView>
  </sheetViews>
  <sheetFormatPr defaultRowHeight="14.4" defaultColWidth="11.42578125" outlineLevelRow="1" outlineLevelCol="1"/>
  <cols>
    <col min="1" max="1" width="17.5703125" customWidth="true" style="13"/>
    <col min="2" max="2" width="17.140625" customWidth="true" style="0"/>
    <col min="3" max="3" width="35" hidden="true" customWidth="true" outlineLevel="1" style="0"/>
    <col min="4" max="4" width="29.140625" customWidth="true" collapsed="true" style="0"/>
    <col min="5" max="5" width="22.42578125" customWidth="true" style="0"/>
    <col min="6" max="6" width="33.5703125" hidden="true" customWidth="true" outlineLevel="1" style="0"/>
    <col min="7" max="7" width="10.85546875" customWidth="true" collapsed="true" style="0"/>
    <col min="8" max="8" width="13" customWidth="true" style="0"/>
  </cols>
  <sheetData>
    <row r="1" spans="1:19" hidden="true" outlineLevel="1">
      <c r="A1" s="1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5" t="s">
        <v>6</v>
      </c>
      <c r="K1" s="2" t="s">
        <v>7</v>
      </c>
      <c r="L1" t="s">
        <v>8</v>
      </c>
      <c r="M1" t="s">
        <v>9</v>
      </c>
      <c r="O1" s="2" t="s">
        <v>15</v>
      </c>
      <c r="P1" t="s">
        <v>16</v>
      </c>
      <c r="Q1" t="s">
        <v>4</v>
      </c>
      <c r="R1" t="s">
        <v>17</v>
      </c>
      <c r="S1" t="s">
        <v>18</v>
      </c>
    </row>
    <row r="2" spans="1:19" hidden="true" outlineLevel="1">
      <c r="B2" s="1" t="str">
        <f>MATCH(B$1,INDIRECT($A$1&amp;"!A1:AZ1"),0)</f>
      </c>
      <c r="C2" s="1" t="str">
        <f>MATCH(C$1,INDIRECT($A$1&amp;"!A1:AZ1"),0)</f>
      </c>
      <c r="D2" s="1" t="str">
        <f>MATCH(D$1,INDIRECT($A$1&amp;"!A1:AZ1"),0)</f>
      </c>
      <c r="E2" s="1" t="str">
        <f>MATCH(E$1,INDIRECT($A$1&amp;"!A1:AZ1"),0)</f>
      </c>
      <c r="F2" s="1" t="str">
        <f>MATCH(F$1,INDIRECT($A$1&amp;"!A1:AZ1"),0)</f>
      </c>
      <c r="L2" s="1" t="str">
        <f>MATCH(L$1,INDIRECT($K$1&amp;"!A1:AZ1"),0)</f>
      </c>
      <c r="M2" s="1" t="str">
        <f>MATCH(M$1,INDIRECT($K$1&amp;"!A1:AZ1"),0)</f>
      </c>
      <c r="P2" s="1" t="str">
        <f>MATCH(P$1,INDIRECT($O$1&amp;"!A1:AZ1"),0)</f>
      </c>
      <c r="Q2" s="1" t="str">
        <f>MATCH(Q$1,INDIRECT($O$1&amp;"!A1:AZ1"),0)</f>
      </c>
      <c r="R2" s="1" t="str">
        <f>MATCH(R$1,INDIRECT($O$1&amp;"!A1:AZ1"),0)</f>
      </c>
      <c r="S2" s="1" t="str">
        <f>MATCH(S$1,INDIRECT($O$1&amp;"!A1:AZ1"),0)</f>
      </c>
    </row>
    <row r="3" spans="1:19" hidden="true" outlineLevel="1">
      <c r="B3" s="1" t="str">
        <f>SUBSTITUTE(ADDRESS(1,B$2,4),1,"")</f>
      </c>
      <c r="C3" s="1" t="str">
        <f>SUBSTITUTE(ADDRESS(1,C$2,4),1,"")</f>
      </c>
      <c r="D3" s="1" t="str">
        <f>SUBSTITUTE(ADDRESS(1,D$2,4),1,"")</f>
      </c>
      <c r="E3" s="1" t="str">
        <f>SUBSTITUTE(ADDRESS(1,E$2,4),1,"")</f>
      </c>
      <c r="F3" s="1" t="str">
        <f>SUBSTITUTE(ADDRESS(1,F$2,4),1,"")</f>
      </c>
      <c r="L3" s="1" t="str">
        <f>SUBSTITUTE(ADDRESS(1,L$2,4),1,"")</f>
      </c>
      <c r="M3" s="1" t="str">
        <f>SUBSTITUTE(ADDRESS(1,M$2,4),1,"")</f>
      </c>
      <c r="P3" s="1" t="str">
        <f>SUBSTITUTE(ADDRESS(1,P$2,4),1,"")</f>
      </c>
      <c r="Q3" s="1" t="str">
        <f>SUBSTITUTE(ADDRESS(1,Q$2,4),1,"")</f>
      </c>
      <c r="R3" s="1" t="str">
        <f>SUBSTITUTE(ADDRESS(1,R$2,4),1,"")</f>
      </c>
      <c r="S3" s="1" t="str">
        <f>SUBSTITUTE(ADDRESS(1,S$2,4),1,"")</f>
      </c>
    </row>
    <row r="4" spans="1:19" collapsed="true">
      <c r="B4" s="1"/>
      <c r="C4" s="1"/>
      <c r="D4" s="1"/>
      <c r="E4" s="1"/>
      <c r="F4" s="1"/>
      <c r="G4" s="4"/>
    </row>
    <row r="5" spans="1:19">
      <c r="B5" s="1"/>
      <c r="C5" s="1"/>
      <c r="D5" s="1"/>
      <c r="E5" s="1"/>
      <c r="F5" s="1"/>
      <c r="G5" s="1"/>
    </row>
    <row r="6" spans="1:19" customHeight="1" ht="21">
      <c r="B6" s="1"/>
      <c r="D6" s="3" t="s">
        <v>19</v>
      </c>
      <c r="E6" s="1"/>
      <c r="F6" s="1"/>
      <c r="G6" s="1"/>
    </row>
    <row r="7" spans="1:19">
      <c r="B7" s="1"/>
      <c r="C7" s="1"/>
      <c r="D7" s="1"/>
      <c r="E7" s="1"/>
      <c r="F7" s="1"/>
      <c r="G7" s="1"/>
    </row>
    <row r="9" spans="1:19" customHeight="1" ht="29.45" s="6" customFormat="1">
      <c r="A9" s="11" t="s">
        <v>20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0"/>
    </row>
    <row r="10" spans="1:19">
      <c r="A10" s="13" t="s">
        <v>21</v>
      </c>
      <c r="D10" s="1"/>
    </row>
    <row r="11" spans="1:19">
      <c r="A11" s="13" t="s">
        <v>22</v>
      </c>
      <c r="D11" s="1"/>
    </row>
    <row r="12" spans="1:19">
      <c r="D12" s="1"/>
    </row>
    <row r="13" spans="1:19">
      <c r="D13" s="1"/>
    </row>
    <row r="14" spans="1:19">
      <c r="D14" s="1"/>
    </row>
    <row r="15" spans="1:19">
      <c r="D15" s="1"/>
    </row>
    <row r="16" spans="1:19">
      <c r="D16" s="1"/>
    </row>
    <row r="17" spans="1:19">
      <c r="D17" s="1"/>
    </row>
    <row r="18" spans="1:19">
      <c r="D18" s="1"/>
    </row>
    <row r="19" spans="1:19">
      <c r="D19" s="1"/>
    </row>
    <row r="20" spans="1:19">
      <c r="D20" s="1"/>
    </row>
    <row r="21" spans="1:19">
      <c r="D21" s="1"/>
    </row>
    <row r="22" spans="1:19">
      <c r="D22" s="1"/>
    </row>
    <row r="23" spans="1:19">
      <c r="D23" s="1"/>
    </row>
    <row r="24" spans="1:19">
      <c r="D24" s="1"/>
    </row>
    <row r="25" spans="1:19">
      <c r="D25" s="1"/>
    </row>
    <row r="26" spans="1:19">
      <c r="D26" s="1"/>
    </row>
    <row r="27" spans="1:19">
      <c r="D27" s="1"/>
    </row>
    <row r="28" spans="1:19">
      <c r="D28" s="1"/>
    </row>
    <row r="29" spans="1:19">
      <c r="D29" s="1"/>
    </row>
    <row r="30" spans="1:19">
      <c r="D30" s="1"/>
    </row>
    <row r="31" spans="1:19">
      <c r="D31" s="1"/>
    </row>
    <row r="32" spans="1:19">
      <c r="D32" s="1"/>
    </row>
    <row r="33" spans="1:19">
      <c r="D33" s="1"/>
    </row>
    <row r="34" spans="1:19">
      <c r="D34" s="1"/>
    </row>
    <row r="35" spans="1:19">
      <c r="A35" s="14"/>
      <c r="C35" s="9"/>
      <c r="D35" s="1"/>
      <c r="E35" s="9"/>
      <c r="F35" s="9" t="str">
        <f>_xlfn._xlws.FILTER(INDIRECT($A$1&amp;"!"&amp;F$3&amp;"2:"&amp;F$3&amp;"100"),INDIRECT($A$1&amp;"!"&amp;$B$3&amp;"2:"&amp;$B$3&amp;"100")=$A35)</f>
      </c>
    </row>
    <row r="36" spans="1:19">
      <c r="A36" s="14"/>
      <c r="C36" s="9"/>
      <c r="D36" s="1"/>
      <c r="E36" s="9"/>
      <c r="F36" s="9" t="str">
        <f>_xlfn._xlws.FILTER(INDIRECT($A$1&amp;"!"&amp;F$3&amp;"2:"&amp;F$3&amp;"100"),INDIRECT($A$1&amp;"!"&amp;$B$3&amp;"2:"&amp;$B$3&amp;"100")=$A36)</f>
      </c>
    </row>
    <row r="37" spans="1:19">
      <c r="A37" s="14"/>
      <c r="C37" s="9"/>
      <c r="D37" s="1"/>
      <c r="E37" s="9"/>
      <c r="F37" s="9" t="str">
        <f>_xlfn._xlws.FILTER(INDIRECT($A$1&amp;"!"&amp;F$3&amp;"2:"&amp;F$3&amp;"100"),INDIRECT($A$1&amp;"!"&amp;$B$3&amp;"2:"&amp;$B$3&amp;"100")=$A37)</f>
      </c>
    </row>
    <row r="38" spans="1:19">
      <c r="A38" s="14"/>
      <c r="C38" s="9"/>
      <c r="E38" s="9"/>
      <c r="F38" s="9"/>
    </row>
    <row r="39" spans="1:19">
      <c r="A39" s="14"/>
      <c r="C39" s="9"/>
      <c r="E39" s="9"/>
      <c r="F39" s="9"/>
    </row>
    <row r="40" spans="1:19">
      <c r="A40" s="14"/>
      <c r="C40" s="9"/>
      <c r="E40" s="9"/>
      <c r="F40" s="9"/>
    </row>
    <row r="41" spans="1:19">
      <c r="A41" s="14"/>
      <c r="C41" s="9"/>
      <c r="E41" s="9"/>
      <c r="F41" s="9"/>
    </row>
    <row r="42" spans="1:19">
      <c r="A42" s="14"/>
      <c r="C42" s="9"/>
      <c r="E42" s="9"/>
      <c r="F42" s="9"/>
    </row>
    <row r="43" spans="1:19">
      <c r="A43" s="14"/>
      <c r="C43" s="9"/>
      <c r="E43" s="9"/>
      <c r="F43" s="9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96DDF7"/>
    <outlinePr summaryBelow="1" summaryRight="1"/>
  </sheetPr>
  <dimension ref="A1:S10"/>
  <sheetViews>
    <sheetView tabSelected="0" workbookViewId="0" showGridLines="true" showRowColHeaders="1" topLeftCell="A5">
      <selection activeCell="G18" sqref="G18"/>
    </sheetView>
  </sheetViews>
  <sheetFormatPr defaultRowHeight="14.4" defaultColWidth="11.42578125" outlineLevelRow="1" outlineLevelCol="0"/>
  <cols>
    <col min="1" max="1" width="12.85546875" customWidth="true" style="0"/>
    <col min="2" max="2" width="15.42578125" customWidth="true" style="0"/>
    <col min="10" max="10" width="12.85546875" customWidth="true" style="0"/>
  </cols>
  <sheetData>
    <row r="1" spans="1:19" hidden="true" outlineLevel="1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s="2" t="s">
        <v>23</v>
      </c>
      <c r="J1" t="s">
        <v>24</v>
      </c>
      <c r="K1" t="s">
        <v>4</v>
      </c>
      <c r="L1" t="s">
        <v>3</v>
      </c>
      <c r="M1" t="s">
        <v>25</v>
      </c>
      <c r="N1" t="s">
        <v>26</v>
      </c>
      <c r="Q1" t="s">
        <v>7</v>
      </c>
      <c r="R1" t="s">
        <v>8</v>
      </c>
      <c r="S1" t="s">
        <v>9</v>
      </c>
    </row>
    <row r="2" spans="1:19" hidden="true" outlineLevel="1">
      <c r="B2" s="1" t="str">
        <f>MATCH(B$1,INDIRECT($A$1&amp;"!A1:AZ1"),0)</f>
      </c>
      <c r="C2" s="1" t="str">
        <f>MATCH(C$1,INDIRECT($A$1&amp;"!A1:AZ1"),0)</f>
      </c>
      <c r="D2" s="1" t="str">
        <f>MATCH(D$1,INDIRECT($A$1&amp;"!A1:AZ1"),0)</f>
      </c>
      <c r="E2" s="1" t="str">
        <f>MATCH(E$1,INDIRECT($A$1&amp;"!A1:AZ1"),0)</f>
      </c>
      <c r="F2" s="1" t="str">
        <f>MATCH(F$1,INDIRECT($A$1&amp;"!A1:AZ1"),0)</f>
      </c>
      <c r="J2" s="1" t="str">
        <f>MATCH(J$1,INDIRECT($I$1&amp;"!A1:AZ1"),0)</f>
      </c>
      <c r="K2" s="1" t="str">
        <f>MATCH(K$1,INDIRECT($I$1&amp;"!A1:AZ1"),0)</f>
      </c>
      <c r="L2" s="1" t="str">
        <f>MATCH(L$1,INDIRECT($I$1&amp;"!A1:AZ1"),0)</f>
      </c>
      <c r="M2" s="1" t="str">
        <f>MATCH(M$1,INDIRECT($I$1&amp;"!A1:AZ1"),0)</f>
      </c>
      <c r="R2" s="1" t="str">
        <f>MATCH(R$1,INDIRECT($K$1&amp;"!A1:AZ1"),0)</f>
      </c>
      <c r="S2" s="1" t="str">
        <f>MATCH(S$1,INDIRECT($K$1&amp;"!A1:AZ1"),0)</f>
      </c>
    </row>
    <row r="3" spans="1:19" hidden="true" outlineLevel="1">
      <c r="B3" s="1" t="str">
        <f>SUBSTITUTE(ADDRESS(1,B$2,4),1,"")</f>
      </c>
      <c r="C3" s="1" t="str">
        <f>SUBSTITUTE(ADDRESS(1,C$2,4),1,"")</f>
      </c>
      <c r="D3" s="1" t="str">
        <f>SUBSTITUTE(ADDRESS(1,D$2,4),1,"")</f>
      </c>
      <c r="E3" s="1" t="str">
        <f>SUBSTITUTE(ADDRESS(1,E$2,4),1,"")</f>
      </c>
      <c r="F3" s="1" t="str">
        <f>SUBSTITUTE(ADDRESS(1,F$2,4),1,"")</f>
      </c>
      <c r="J3" s="1" t="str">
        <f>SUBSTITUTE(ADDRESS(1,J$2,4),1,"")</f>
      </c>
      <c r="K3" s="1" t="str">
        <f>SUBSTITUTE(ADDRESS(1,K$2,4),1,"")</f>
      </c>
      <c r="L3" s="1" t="str">
        <f>SUBSTITUTE(ADDRESS(1,L$2,4),1,"")</f>
      </c>
      <c r="M3" s="1" t="str">
        <f>SUBSTITUTE(ADDRESS(1,M$2,4),1,"")</f>
      </c>
      <c r="R3" s="1" t="str">
        <f>SUBSTITUTE(ADDRESS(1,R$2,4),1,"")</f>
      </c>
      <c r="S3" s="1" t="str">
        <f>SUBSTITUTE(ADDRESS(1,S$2,4),1,"")</f>
      </c>
    </row>
    <row r="4" spans="1:19" hidden="true" outlineLevel="1"/>
    <row r="5" spans="1:19" collapsed="true"/>
    <row r="10" spans="1:19">
      <c r="A10" s="2" t="s">
        <v>27</v>
      </c>
      <c r="B10" s="2" t="s">
        <v>28</v>
      </c>
      <c r="C10" s="2" t="s">
        <v>29</v>
      </c>
      <c r="D10" s="2" t="s">
        <v>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5"/>
  <sheetViews>
    <sheetView tabSelected="0" workbookViewId="0" showGridLines="true" showRowColHeaders="1">
      <selection activeCell="E10" sqref="E10"/>
    </sheetView>
  </sheetViews>
  <sheetFormatPr defaultRowHeight="14.4" defaultColWidth="11.42578125" outlineLevelRow="0" outlineLevelCol="0"/>
  <cols>
    <col min="4" max="4" width="19.42578125" customWidth="true" style="0"/>
    <col min="5" max="5" width="27.42578125" customWidth="true" style="0"/>
    <col min="6" max="6" width="25.28515625" customWidth="true" style="0"/>
    <col min="7" max="7" width="25.7109375" customWidth="true" style="0"/>
    <col min="8" max="8" width="25.28515625" customWidth="true" style="0"/>
    <col min="9" max="9" width="24.42578125" customWidth="true" style="0"/>
    <col min="10" max="10" width="22.85546875" customWidth="true" style="0"/>
    <col min="11" max="11" width="24.7109375" customWidth="true" style="0"/>
  </cols>
  <sheetData>
    <row r="1" spans="1:12">
      <c r="A1" t="s">
        <v>31</v>
      </c>
      <c r="B1" t="s">
        <v>16</v>
      </c>
      <c r="C1" t="s">
        <v>32</v>
      </c>
      <c r="D1" t="s">
        <v>4</v>
      </c>
      <c r="E1" t="s">
        <v>17</v>
      </c>
      <c r="F1" t="s">
        <v>33</v>
      </c>
      <c r="G1" t="s">
        <v>18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</row>
    <row r="2" spans="1:12">
      <c r="A2">
        <v>1</v>
      </c>
      <c r="B2" t="s">
        <v>39</v>
      </c>
      <c r="C2" t="s">
        <v>39</v>
      </c>
      <c r="D2" t="s">
        <v>11</v>
      </c>
      <c r="E2" t="s">
        <v>3</v>
      </c>
      <c r="G2" t="s">
        <v>40</v>
      </c>
      <c r="H2" t="s">
        <v>41</v>
      </c>
      <c r="J2" t="s">
        <v>42</v>
      </c>
    </row>
    <row r="3" spans="1:12">
      <c r="A3">
        <v>2</v>
      </c>
      <c r="B3" t="s">
        <v>43</v>
      </c>
      <c r="C3" t="s">
        <v>44</v>
      </c>
      <c r="D3" t="s">
        <v>11</v>
      </c>
      <c r="E3" t="s">
        <v>45</v>
      </c>
      <c r="F3" t="s">
        <v>46</v>
      </c>
      <c r="G3" t="s">
        <v>40</v>
      </c>
      <c r="H3" t="s">
        <v>47</v>
      </c>
      <c r="J3" t="s">
        <v>47</v>
      </c>
    </row>
    <row r="4" spans="1:12">
      <c r="A4">
        <v>3</v>
      </c>
      <c r="B4" t="s">
        <v>48</v>
      </c>
      <c r="C4" t="s">
        <v>49</v>
      </c>
      <c r="D4" t="s">
        <v>11</v>
      </c>
      <c r="E4" t="s">
        <v>3</v>
      </c>
      <c r="F4" t="s">
        <v>50</v>
      </c>
      <c r="G4" t="s">
        <v>51</v>
      </c>
      <c r="H4" t="s">
        <v>52</v>
      </c>
      <c r="I4" t="s">
        <v>53</v>
      </c>
      <c r="J4" t="s">
        <v>42</v>
      </c>
    </row>
    <row r="5" spans="1:12">
      <c r="A5">
        <v>4</v>
      </c>
      <c r="B5" t="s">
        <v>54</v>
      </c>
      <c r="C5">
        <v>444</v>
      </c>
      <c r="D5" t="s">
        <v>55</v>
      </c>
      <c r="H5" t="s">
        <v>52</v>
      </c>
      <c r="J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B32"/>
  <sheetViews>
    <sheetView tabSelected="0" workbookViewId="0" showGridLines="true" showRowColHeaders="1">
      <selection activeCell="A1" sqref="A1:XFD1048576"/>
    </sheetView>
  </sheetViews>
  <sheetFormatPr defaultRowHeight="14.4" defaultColWidth="11.42578125" outlineLevelRow="0" outlineLevelCol="0"/>
  <sheetData>
    <row r="1" spans="1:28">
      <c r="A1" t="s">
        <v>31</v>
      </c>
      <c r="B1" t="s">
        <v>1</v>
      </c>
      <c r="C1" t="s">
        <v>56</v>
      </c>
      <c r="D1" t="s">
        <v>4</v>
      </c>
      <c r="E1" t="s">
        <v>5</v>
      </c>
      <c r="F1" t="s">
        <v>32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3</v>
      </c>
      <c r="M1" t="s">
        <v>45</v>
      </c>
      <c r="N1" t="s">
        <v>62</v>
      </c>
      <c r="O1" t="s">
        <v>63</v>
      </c>
      <c r="P1" t="s">
        <v>64</v>
      </c>
      <c r="Q1" t="s">
        <v>65</v>
      </c>
      <c r="R1" t="s">
        <v>2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Y1" t="s">
        <v>72</v>
      </c>
      <c r="Z1" t="s">
        <v>73</v>
      </c>
      <c r="AA1" t="s">
        <v>74</v>
      </c>
      <c r="AB1" t="s">
        <v>75</v>
      </c>
    </row>
    <row r="2" spans="1:28">
      <c r="A2">
        <v>2</v>
      </c>
      <c r="B2" t="s">
        <v>76</v>
      </c>
      <c r="C2" t="s">
        <v>77</v>
      </c>
      <c r="D2" t="s">
        <v>55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>
        <v>456.0</v>
      </c>
      <c r="K2" t="s">
        <v>83</v>
      </c>
      <c r="M2" t="s">
        <v>84</v>
      </c>
      <c r="N2" t="s">
        <v>85</v>
      </c>
      <c r="O2" t="s">
        <v>86</v>
      </c>
      <c r="P2" t="s">
        <v>52</v>
      </c>
      <c r="Q2" t="s">
        <v>87</v>
      </c>
      <c r="R2" t="s">
        <v>47</v>
      </c>
      <c r="S2">
        <v>1616.64</v>
      </c>
      <c r="T2" t="s">
        <v>42</v>
      </c>
      <c r="W2">
        <v>120.0</v>
      </c>
      <c r="X2">
        <v>350.0</v>
      </c>
      <c r="Y2">
        <v>13.472</v>
      </c>
      <c r="Z2" t="s">
        <v>88</v>
      </c>
      <c r="AA2" t="b">
        <v>1</v>
      </c>
      <c r="AB2" t="s">
        <v>89</v>
      </c>
    </row>
    <row r="3" spans="1:28">
      <c r="A3">
        <v>3</v>
      </c>
      <c r="B3" t="s">
        <v>90</v>
      </c>
      <c r="C3" t="s">
        <v>77</v>
      </c>
      <c r="D3" t="s">
        <v>55</v>
      </c>
      <c r="E3" t="s">
        <v>91</v>
      </c>
      <c r="F3" t="s">
        <v>92</v>
      </c>
      <c r="G3" t="s">
        <v>46</v>
      </c>
      <c r="H3" t="s">
        <v>93</v>
      </c>
      <c r="I3" t="s">
        <v>82</v>
      </c>
      <c r="J3">
        <v>1.0</v>
      </c>
      <c r="K3" t="s">
        <v>94</v>
      </c>
      <c r="L3" t="s">
        <v>83</v>
      </c>
      <c r="P3" t="s">
        <v>95</v>
      </c>
      <c r="S3">
        <v>25.8</v>
      </c>
      <c r="T3" t="s">
        <v>42</v>
      </c>
      <c r="X3">
        <v>100.0</v>
      </c>
      <c r="Y3">
        <v>1.823</v>
      </c>
      <c r="AA3" t="b">
        <v>1</v>
      </c>
      <c r="AB3" t="s">
        <v>96</v>
      </c>
    </row>
    <row r="4" spans="1:28">
      <c r="A4">
        <v>4</v>
      </c>
      <c r="B4" t="s">
        <v>97</v>
      </c>
      <c r="C4" t="s">
        <v>77</v>
      </c>
      <c r="D4" t="s">
        <v>55</v>
      </c>
      <c r="E4" t="s">
        <v>98</v>
      </c>
      <c r="F4" t="s">
        <v>99</v>
      </c>
      <c r="G4" t="s">
        <v>100</v>
      </c>
      <c r="H4" t="s">
        <v>101</v>
      </c>
      <c r="I4" t="s">
        <v>82</v>
      </c>
      <c r="J4">
        <v>222.0</v>
      </c>
      <c r="K4" t="s">
        <v>102</v>
      </c>
      <c r="L4" t="s">
        <v>102</v>
      </c>
      <c r="M4" t="s">
        <v>84</v>
      </c>
      <c r="P4" t="s">
        <v>103</v>
      </c>
      <c r="S4">
        <v>41908.272</v>
      </c>
      <c r="T4" t="s">
        <v>42</v>
      </c>
      <c r="W4">
        <v>111.0</v>
      </c>
      <c r="X4">
        <v>300.0</v>
      </c>
      <c r="Y4">
        <v>377.552</v>
      </c>
      <c r="Z4" t="s">
        <v>104</v>
      </c>
      <c r="AA4" t="b">
        <v>1</v>
      </c>
      <c r="AB4" t="s">
        <v>89</v>
      </c>
    </row>
    <row r="5" spans="1:28">
      <c r="A5">
        <v>5</v>
      </c>
      <c r="B5" t="s">
        <v>105</v>
      </c>
      <c r="C5" t="s">
        <v>77</v>
      </c>
      <c r="D5" t="s">
        <v>55</v>
      </c>
      <c r="E5" t="s">
        <v>98</v>
      </c>
      <c r="F5" t="s">
        <v>106</v>
      </c>
      <c r="G5" t="s">
        <v>107</v>
      </c>
      <c r="H5" t="s">
        <v>80</v>
      </c>
      <c r="I5" t="s">
        <v>82</v>
      </c>
      <c r="J5">
        <v>1.0</v>
      </c>
      <c r="K5" t="s">
        <v>83</v>
      </c>
      <c r="L5" t="s">
        <v>102</v>
      </c>
      <c r="P5" t="s">
        <v>47</v>
      </c>
      <c r="Q5" t="s">
        <v>87</v>
      </c>
      <c r="R5" t="s">
        <v>53</v>
      </c>
      <c r="S5">
        <v>46982.42</v>
      </c>
      <c r="T5" t="s">
        <v>42</v>
      </c>
      <c r="W5">
        <v>103.0</v>
      </c>
      <c r="X5">
        <v>100.0</v>
      </c>
      <c r="Y5">
        <v>456.14</v>
      </c>
      <c r="Z5" t="s">
        <v>108</v>
      </c>
      <c r="AA5" t="b">
        <v>1</v>
      </c>
      <c r="AB5" t="s">
        <v>89</v>
      </c>
    </row>
    <row r="6" spans="1:28">
      <c r="A6">
        <v>6</v>
      </c>
      <c r="B6" t="s">
        <v>76</v>
      </c>
      <c r="C6" t="s">
        <v>77</v>
      </c>
      <c r="D6" t="s">
        <v>55</v>
      </c>
      <c r="E6" t="s">
        <v>78</v>
      </c>
      <c r="F6" t="s">
        <v>79</v>
      </c>
      <c r="G6" t="s">
        <v>80</v>
      </c>
      <c r="H6" t="s">
        <v>81</v>
      </c>
      <c r="I6" t="s">
        <v>82</v>
      </c>
      <c r="J6">
        <v>456.0</v>
      </c>
      <c r="K6" t="s">
        <v>83</v>
      </c>
      <c r="L6" t="s">
        <v>109</v>
      </c>
      <c r="M6" t="s">
        <v>84</v>
      </c>
      <c r="N6" t="s">
        <v>85</v>
      </c>
      <c r="O6" t="s">
        <v>86</v>
      </c>
      <c r="P6" t="s">
        <v>52</v>
      </c>
      <c r="Q6" t="s">
        <v>87</v>
      </c>
      <c r="R6" t="s">
        <v>47</v>
      </c>
      <c r="S6">
        <v>1616.64</v>
      </c>
      <c r="T6" t="s">
        <v>42</v>
      </c>
      <c r="W6">
        <v>120.0</v>
      </c>
      <c r="X6">
        <v>350.0</v>
      </c>
      <c r="Y6">
        <v>13.472</v>
      </c>
      <c r="Z6" t="s">
        <v>88</v>
      </c>
      <c r="AA6" t="b">
        <v>1</v>
      </c>
      <c r="AB6" t="s">
        <v>96</v>
      </c>
    </row>
    <row r="7" spans="1:28">
      <c r="A7">
        <v>7</v>
      </c>
      <c r="B7" t="s">
        <v>110</v>
      </c>
      <c r="C7" t="s">
        <v>77</v>
      </c>
      <c r="D7" t="s">
        <v>55</v>
      </c>
      <c r="E7" t="s">
        <v>111</v>
      </c>
      <c r="F7" t="s">
        <v>112</v>
      </c>
      <c r="G7" t="s">
        <v>93</v>
      </c>
      <c r="H7" t="s">
        <v>80</v>
      </c>
      <c r="I7" t="s">
        <v>113</v>
      </c>
      <c r="J7">
        <v>1.0</v>
      </c>
      <c r="K7" t="s">
        <v>83</v>
      </c>
      <c r="L7" t="s">
        <v>83</v>
      </c>
      <c r="P7" t="s">
        <v>41</v>
      </c>
      <c r="S7">
        <v>9990.0</v>
      </c>
      <c r="T7" t="s">
        <v>42</v>
      </c>
      <c r="X7">
        <v>222.0</v>
      </c>
      <c r="Z7" t="s">
        <v>108</v>
      </c>
      <c r="AA7" t="b">
        <v>1</v>
      </c>
      <c r="AB7" t="s">
        <v>89</v>
      </c>
    </row>
    <row r="8" spans="1:28">
      <c r="A8">
        <v>8</v>
      </c>
      <c r="B8" t="s">
        <v>114</v>
      </c>
      <c r="C8" t="s">
        <v>77</v>
      </c>
      <c r="D8" t="s">
        <v>55</v>
      </c>
      <c r="E8" t="s">
        <v>98</v>
      </c>
      <c r="F8" t="s">
        <v>115</v>
      </c>
      <c r="G8" t="s">
        <v>82</v>
      </c>
      <c r="H8" t="s">
        <v>116</v>
      </c>
      <c r="I8" t="s">
        <v>82</v>
      </c>
      <c r="J8">
        <v>2.0</v>
      </c>
      <c r="K8" t="s">
        <v>102</v>
      </c>
      <c r="L8" t="s">
        <v>102</v>
      </c>
      <c r="P8" t="s">
        <v>103</v>
      </c>
      <c r="R8" t="s">
        <v>53</v>
      </c>
      <c r="S8">
        <v>30197.475</v>
      </c>
      <c r="T8" t="s">
        <v>42</v>
      </c>
      <c r="W8">
        <v>71.648322055292</v>
      </c>
      <c r="X8">
        <v>777.0</v>
      </c>
      <c r="Y8">
        <v>421.468</v>
      </c>
      <c r="Z8" t="s">
        <v>108</v>
      </c>
      <c r="AA8" t="b">
        <v>1</v>
      </c>
      <c r="AB8" t="s">
        <v>89</v>
      </c>
    </row>
    <row r="9" spans="1:28">
      <c r="A9">
        <v>9</v>
      </c>
      <c r="B9" t="s">
        <v>117</v>
      </c>
      <c r="C9" t="s">
        <v>77</v>
      </c>
      <c r="D9" t="s">
        <v>55</v>
      </c>
      <c r="E9" t="s">
        <v>91</v>
      </c>
      <c r="F9" t="s">
        <v>118</v>
      </c>
      <c r="G9" t="s">
        <v>119</v>
      </c>
      <c r="H9" t="s">
        <v>82</v>
      </c>
      <c r="I9" t="s">
        <v>82</v>
      </c>
      <c r="J9">
        <v>111.0</v>
      </c>
      <c r="K9" t="s">
        <v>94</v>
      </c>
      <c r="L9" t="s">
        <v>94</v>
      </c>
      <c r="P9" t="s">
        <v>52</v>
      </c>
      <c r="S9">
        <v>6373400.0</v>
      </c>
      <c r="T9" t="s">
        <v>42</v>
      </c>
      <c r="W9">
        <v>88.0</v>
      </c>
      <c r="X9">
        <v>107.0</v>
      </c>
      <c r="Y9">
        <v>72425.0</v>
      </c>
      <c r="Z9" t="s">
        <v>108</v>
      </c>
      <c r="AA9" t="b">
        <v>1</v>
      </c>
      <c r="AB9" t="s">
        <v>96</v>
      </c>
    </row>
    <row r="10" spans="1:28">
      <c r="A10">
        <v>11</v>
      </c>
      <c r="B10" t="s">
        <v>120</v>
      </c>
      <c r="C10" t="s">
        <v>77</v>
      </c>
      <c r="D10" t="s">
        <v>55</v>
      </c>
      <c r="E10" t="s">
        <v>98</v>
      </c>
      <c r="F10" t="s">
        <v>121</v>
      </c>
      <c r="G10" t="s">
        <v>122</v>
      </c>
      <c r="H10" t="s">
        <v>116</v>
      </c>
      <c r="I10" t="s">
        <v>123</v>
      </c>
      <c r="J10">
        <v>16000.0</v>
      </c>
      <c r="K10" t="s">
        <v>83</v>
      </c>
      <c r="L10" t="s">
        <v>83</v>
      </c>
      <c r="M10" t="s">
        <v>84</v>
      </c>
      <c r="P10" t="s">
        <v>52</v>
      </c>
      <c r="Q10" t="s">
        <v>87</v>
      </c>
      <c r="R10" t="s">
        <v>53</v>
      </c>
      <c r="S10">
        <v>136.488</v>
      </c>
      <c r="T10" t="s">
        <v>42</v>
      </c>
      <c r="W10">
        <v>0.1376650360583</v>
      </c>
      <c r="X10">
        <v>300.0</v>
      </c>
      <c r="Y10">
        <v>991.45</v>
      </c>
      <c r="Z10" t="s">
        <v>108</v>
      </c>
      <c r="AA10" t="b">
        <v>1</v>
      </c>
      <c r="AB10" t="s">
        <v>89</v>
      </c>
    </row>
    <row r="11" spans="1:28">
      <c r="A11">
        <v>12</v>
      </c>
      <c r="B11" t="s">
        <v>124</v>
      </c>
      <c r="C11" t="s">
        <v>77</v>
      </c>
      <c r="D11" t="s">
        <v>55</v>
      </c>
      <c r="E11" t="s">
        <v>98</v>
      </c>
      <c r="F11" t="s">
        <v>125</v>
      </c>
      <c r="G11" t="s">
        <v>82</v>
      </c>
      <c r="H11" t="s">
        <v>126</v>
      </c>
      <c r="I11" t="s">
        <v>82</v>
      </c>
      <c r="J11">
        <v>15200.0</v>
      </c>
      <c r="K11" t="s">
        <v>83</v>
      </c>
      <c r="L11" t="s">
        <v>83</v>
      </c>
      <c r="N11" t="s">
        <v>85</v>
      </c>
      <c r="O11" t="s">
        <v>86</v>
      </c>
      <c r="P11" t="s">
        <v>47</v>
      </c>
      <c r="S11">
        <v>-490.86</v>
      </c>
      <c r="T11" t="s">
        <v>42</v>
      </c>
      <c r="W11">
        <v>-32724.0</v>
      </c>
      <c r="X11">
        <v>4565.0</v>
      </c>
      <c r="Y11">
        <v>0.015</v>
      </c>
      <c r="Z11" t="s">
        <v>108</v>
      </c>
      <c r="AA11" t="b">
        <v>1</v>
      </c>
      <c r="AB11" t="s">
        <v>89</v>
      </c>
    </row>
    <row r="12" spans="1:28">
      <c r="A12">
        <v>13</v>
      </c>
      <c r="B12" t="s">
        <v>124</v>
      </c>
      <c r="C12" t="s">
        <v>77</v>
      </c>
      <c r="D12" t="s">
        <v>55</v>
      </c>
      <c r="F12" t="s">
        <v>127</v>
      </c>
      <c r="G12" t="s">
        <v>82</v>
      </c>
      <c r="H12" t="s">
        <v>126</v>
      </c>
      <c r="I12" t="s">
        <v>82</v>
      </c>
      <c r="J12">
        <v>777.0</v>
      </c>
      <c r="K12" t="s">
        <v>83</v>
      </c>
      <c r="L12" t="s">
        <v>83</v>
      </c>
      <c r="M12" t="s">
        <v>109</v>
      </c>
      <c r="N12" t="s">
        <v>85</v>
      </c>
      <c r="O12" t="s">
        <v>86</v>
      </c>
      <c r="P12" t="s">
        <v>47</v>
      </c>
      <c r="S12">
        <v>197495.085</v>
      </c>
      <c r="T12" t="s">
        <v>42</v>
      </c>
      <c r="X12">
        <v>10.0</v>
      </c>
      <c r="Y12">
        <v>355.847</v>
      </c>
      <c r="Z12" t="s">
        <v>108</v>
      </c>
      <c r="AA12" t="b">
        <v>1</v>
      </c>
      <c r="AB12" t="s">
        <v>96</v>
      </c>
    </row>
    <row r="13" spans="1:28">
      <c r="A13">
        <v>14</v>
      </c>
      <c r="B13" t="s">
        <v>128</v>
      </c>
      <c r="C13" t="s">
        <v>77</v>
      </c>
      <c r="D13" t="s">
        <v>55</v>
      </c>
      <c r="E13" t="s">
        <v>98</v>
      </c>
      <c r="F13" t="s">
        <v>129</v>
      </c>
      <c r="G13" t="s">
        <v>130</v>
      </c>
      <c r="H13" t="s">
        <v>131</v>
      </c>
      <c r="I13" t="s">
        <v>132</v>
      </c>
      <c r="J13">
        <v>4500.0</v>
      </c>
      <c r="K13" t="s">
        <v>85</v>
      </c>
      <c r="N13" t="s">
        <v>85</v>
      </c>
      <c r="O13" t="s">
        <v>86</v>
      </c>
      <c r="P13" t="s">
        <v>52</v>
      </c>
      <c r="S13">
        <v>0.01</v>
      </c>
      <c r="T13" t="s">
        <v>47</v>
      </c>
      <c r="W13">
        <v>5.0</v>
      </c>
      <c r="X13">
        <v>8.0</v>
      </c>
      <c r="Y13">
        <v>0.002</v>
      </c>
      <c r="Z13" t="s">
        <v>133</v>
      </c>
      <c r="AA13" t="b">
        <v>1</v>
      </c>
      <c r="AB13" t="s">
        <v>89</v>
      </c>
    </row>
    <row r="14" spans="1:28">
      <c r="A14">
        <v>15</v>
      </c>
      <c r="B14" t="s">
        <v>134</v>
      </c>
      <c r="C14" t="s">
        <v>77</v>
      </c>
      <c r="D14" t="s">
        <v>55</v>
      </c>
      <c r="E14" t="s">
        <v>78</v>
      </c>
      <c r="F14" t="s">
        <v>135</v>
      </c>
      <c r="G14" t="s">
        <v>50</v>
      </c>
      <c r="H14" t="s">
        <v>82</v>
      </c>
      <c r="I14" t="s">
        <v>82</v>
      </c>
      <c r="J14">
        <v>123.0</v>
      </c>
      <c r="K14" t="s">
        <v>83</v>
      </c>
      <c r="L14" t="s">
        <v>102</v>
      </c>
      <c r="M14" t="s">
        <v>84</v>
      </c>
      <c r="N14" t="s">
        <v>85</v>
      </c>
      <c r="O14" t="s">
        <v>86</v>
      </c>
      <c r="P14" t="s">
        <v>47</v>
      </c>
      <c r="Q14" t="s">
        <v>87</v>
      </c>
      <c r="R14" t="s">
        <v>53</v>
      </c>
      <c r="S14">
        <v>1356761.64</v>
      </c>
      <c r="T14" t="s">
        <v>42</v>
      </c>
      <c r="W14">
        <v>8.0</v>
      </c>
      <c r="X14">
        <v>200.0</v>
      </c>
      <c r="Y14">
        <v>169595.205</v>
      </c>
      <c r="Z14" t="s">
        <v>108</v>
      </c>
      <c r="AA14" t="b">
        <v>1</v>
      </c>
      <c r="AB14" t="s">
        <v>89</v>
      </c>
    </row>
    <row r="15" spans="1:28">
      <c r="A15">
        <v>16</v>
      </c>
      <c r="B15" t="s">
        <v>134</v>
      </c>
      <c r="C15" t="s">
        <v>77</v>
      </c>
      <c r="D15" t="s">
        <v>55</v>
      </c>
      <c r="E15" t="s">
        <v>78</v>
      </c>
      <c r="F15" t="s">
        <v>135</v>
      </c>
      <c r="G15" t="s">
        <v>50</v>
      </c>
      <c r="H15" t="s">
        <v>82</v>
      </c>
      <c r="I15" t="s">
        <v>82</v>
      </c>
      <c r="J15">
        <v>123.0</v>
      </c>
      <c r="K15" t="s">
        <v>83</v>
      </c>
      <c r="L15" t="s">
        <v>102</v>
      </c>
      <c r="M15" t="s">
        <v>84</v>
      </c>
      <c r="N15" t="s">
        <v>85</v>
      </c>
      <c r="O15" t="s">
        <v>86</v>
      </c>
      <c r="P15" t="s">
        <v>47</v>
      </c>
      <c r="Q15" t="s">
        <v>87</v>
      </c>
      <c r="R15" t="s">
        <v>53</v>
      </c>
      <c r="S15">
        <v>1356761.64</v>
      </c>
      <c r="T15" t="s">
        <v>42</v>
      </c>
      <c r="W15">
        <v>8.0</v>
      </c>
      <c r="X15">
        <v>200.0</v>
      </c>
      <c r="Y15">
        <v>169595.205</v>
      </c>
      <c r="Z15" t="s">
        <v>108</v>
      </c>
      <c r="AA15" t="b">
        <v>1</v>
      </c>
      <c r="AB15" t="s">
        <v>96</v>
      </c>
    </row>
    <row r="16" spans="1:28">
      <c r="A16">
        <v>17</v>
      </c>
      <c r="B16" t="s">
        <v>136</v>
      </c>
      <c r="C16" t="s">
        <v>77</v>
      </c>
      <c r="D16" t="s">
        <v>55</v>
      </c>
      <c r="E16" t="s">
        <v>98</v>
      </c>
      <c r="F16">
        <v>11211</v>
      </c>
      <c r="G16" t="s">
        <v>82</v>
      </c>
      <c r="H16" t="s">
        <v>82</v>
      </c>
      <c r="I16" t="s">
        <v>82</v>
      </c>
      <c r="J16">
        <v>123.0</v>
      </c>
      <c r="K16" t="s">
        <v>83</v>
      </c>
      <c r="L16" t="s">
        <v>83</v>
      </c>
      <c r="N16" t="s">
        <v>85</v>
      </c>
      <c r="O16" t="s">
        <v>86</v>
      </c>
      <c r="P16" t="s">
        <v>47</v>
      </c>
      <c r="S16">
        <v>168.75</v>
      </c>
      <c r="T16" t="s">
        <v>42</v>
      </c>
      <c r="W16">
        <v>15.0</v>
      </c>
      <c r="X16">
        <v>100.0</v>
      </c>
      <c r="Y16">
        <v>11.25</v>
      </c>
      <c r="Z16" t="s">
        <v>108</v>
      </c>
      <c r="AA16" t="b">
        <v>1</v>
      </c>
      <c r="AB16" t="s">
        <v>89</v>
      </c>
    </row>
    <row r="17" spans="1:28">
      <c r="A17">
        <v>18</v>
      </c>
      <c r="B17" t="s">
        <v>136</v>
      </c>
      <c r="C17" t="s">
        <v>77</v>
      </c>
      <c r="D17" t="s">
        <v>55</v>
      </c>
      <c r="E17" t="s">
        <v>98</v>
      </c>
      <c r="F17">
        <v>11211</v>
      </c>
      <c r="G17" t="s">
        <v>82</v>
      </c>
      <c r="H17" t="s">
        <v>82</v>
      </c>
      <c r="I17" t="s">
        <v>82</v>
      </c>
      <c r="J17">
        <v>123.0</v>
      </c>
      <c r="K17" t="s">
        <v>83</v>
      </c>
      <c r="L17" t="s">
        <v>83</v>
      </c>
      <c r="N17" t="s">
        <v>85</v>
      </c>
      <c r="O17" t="s">
        <v>86</v>
      </c>
      <c r="P17" t="s">
        <v>47</v>
      </c>
      <c r="S17">
        <v>168.75</v>
      </c>
      <c r="T17" t="s">
        <v>42</v>
      </c>
      <c r="X17">
        <v>100.0</v>
      </c>
      <c r="Y17">
        <v>11.25</v>
      </c>
      <c r="Z17" t="s">
        <v>108</v>
      </c>
      <c r="AA17" t="b">
        <v>1</v>
      </c>
      <c r="AB17" t="s">
        <v>96</v>
      </c>
    </row>
    <row r="18" spans="1:28">
      <c r="A18">
        <v>19</v>
      </c>
      <c r="B18" t="s">
        <v>137</v>
      </c>
      <c r="C18" t="s">
        <v>77</v>
      </c>
      <c r="D18" t="s">
        <v>55</v>
      </c>
      <c r="E18" t="s">
        <v>111</v>
      </c>
      <c r="F18" t="s">
        <v>138</v>
      </c>
      <c r="G18" t="s">
        <v>139</v>
      </c>
      <c r="H18" t="s">
        <v>140</v>
      </c>
      <c r="I18" t="s">
        <v>107</v>
      </c>
      <c r="J18">
        <v>45200.0</v>
      </c>
      <c r="K18" t="s">
        <v>141</v>
      </c>
      <c r="N18" t="s">
        <v>85</v>
      </c>
      <c r="O18" t="s">
        <v>86</v>
      </c>
      <c r="P18" t="s">
        <v>47</v>
      </c>
      <c r="S18">
        <v>78000.0</v>
      </c>
      <c r="T18" t="s">
        <v>47</v>
      </c>
      <c r="W18">
        <v>1392857.14</v>
      </c>
      <c r="X18">
        <v>25200.0</v>
      </c>
      <c r="Y18">
        <v>0.056</v>
      </c>
      <c r="Z18" t="s">
        <v>133</v>
      </c>
      <c r="AA18" t="b">
        <v>1</v>
      </c>
      <c r="AB18" t="s">
        <v>89</v>
      </c>
    </row>
    <row r="19" spans="1:28">
      <c r="A19">
        <v>20</v>
      </c>
      <c r="B19" t="s">
        <v>137</v>
      </c>
      <c r="C19" t="s">
        <v>77</v>
      </c>
      <c r="D19" t="s">
        <v>55</v>
      </c>
      <c r="F19" t="s">
        <v>138</v>
      </c>
      <c r="G19" t="s">
        <v>139</v>
      </c>
      <c r="H19" t="s">
        <v>140</v>
      </c>
      <c r="I19" t="s">
        <v>107</v>
      </c>
      <c r="J19">
        <v>45200.0</v>
      </c>
      <c r="K19" t="s">
        <v>141</v>
      </c>
      <c r="L19" t="s">
        <v>109</v>
      </c>
      <c r="M19" t="s">
        <v>109</v>
      </c>
      <c r="N19" t="s">
        <v>85</v>
      </c>
      <c r="O19" t="s">
        <v>86</v>
      </c>
      <c r="P19" t="s">
        <v>47</v>
      </c>
      <c r="S19">
        <v>78000.0</v>
      </c>
      <c r="T19" t="s">
        <v>47</v>
      </c>
      <c r="X19">
        <v>25200.0</v>
      </c>
      <c r="Y19">
        <v>0.056</v>
      </c>
      <c r="Z19" t="s">
        <v>133</v>
      </c>
      <c r="AA19" t="b">
        <v>1</v>
      </c>
      <c r="AB19" t="s">
        <v>96</v>
      </c>
    </row>
    <row r="20" spans="1:28">
      <c r="A20">
        <v>21</v>
      </c>
      <c r="B20" t="s">
        <v>142</v>
      </c>
      <c r="C20" t="s">
        <v>77</v>
      </c>
      <c r="D20" t="s">
        <v>143</v>
      </c>
      <c r="E20" t="s">
        <v>111</v>
      </c>
      <c r="F20" t="s">
        <v>144</v>
      </c>
      <c r="G20" t="s">
        <v>50</v>
      </c>
      <c r="H20" t="s">
        <v>145</v>
      </c>
      <c r="I20" t="s">
        <v>146</v>
      </c>
      <c r="J20">
        <v>160789.0</v>
      </c>
      <c r="K20" t="s">
        <v>102</v>
      </c>
      <c r="L20" t="s">
        <v>102</v>
      </c>
      <c r="M20" t="s">
        <v>84</v>
      </c>
      <c r="P20" t="s">
        <v>47</v>
      </c>
      <c r="S20">
        <v>443855.055</v>
      </c>
      <c r="T20" t="s">
        <v>42</v>
      </c>
      <c r="W20">
        <v>105.0</v>
      </c>
      <c r="X20">
        <v>271.0</v>
      </c>
      <c r="Y20">
        <v>4227.191</v>
      </c>
      <c r="Z20" t="s">
        <v>108</v>
      </c>
      <c r="AB20" t="s">
        <v>89</v>
      </c>
    </row>
    <row r="21" spans="1:28">
      <c r="A21">
        <v>22</v>
      </c>
      <c r="B21" t="s">
        <v>147</v>
      </c>
      <c r="C21" t="s">
        <v>77</v>
      </c>
      <c r="D21" t="s">
        <v>55</v>
      </c>
      <c r="E21" t="s">
        <v>78</v>
      </c>
      <c r="F21" t="s">
        <v>148</v>
      </c>
      <c r="G21" t="s">
        <v>139</v>
      </c>
      <c r="H21" t="s">
        <v>146</v>
      </c>
      <c r="I21" t="s">
        <v>146</v>
      </c>
      <c r="J21">
        <v>155.0</v>
      </c>
      <c r="K21" t="s">
        <v>83</v>
      </c>
      <c r="L21" t="s">
        <v>83</v>
      </c>
      <c r="M21" t="s">
        <v>149</v>
      </c>
      <c r="N21" t="s">
        <v>85</v>
      </c>
      <c r="O21" t="s">
        <v>86</v>
      </c>
      <c r="P21" t="s">
        <v>47</v>
      </c>
      <c r="Q21" t="s">
        <v>87</v>
      </c>
      <c r="R21" t="s">
        <v>150</v>
      </c>
      <c r="S21">
        <v>1920088.35</v>
      </c>
      <c r="T21" t="s">
        <v>42</v>
      </c>
      <c r="W21">
        <v>150.0</v>
      </c>
      <c r="X21">
        <v>33.0</v>
      </c>
      <c r="Y21">
        <v>12800.589</v>
      </c>
      <c r="Z21" t="s">
        <v>108</v>
      </c>
      <c r="AA21" t="b">
        <v>1</v>
      </c>
      <c r="AB21" t="s">
        <v>89</v>
      </c>
    </row>
    <row r="22" spans="1:28">
      <c r="A22">
        <v>23</v>
      </c>
      <c r="B22" t="s">
        <v>147</v>
      </c>
      <c r="C22" t="s">
        <v>77</v>
      </c>
      <c r="D22" t="s">
        <v>55</v>
      </c>
      <c r="F22" t="s">
        <v>148</v>
      </c>
      <c r="G22" t="s">
        <v>139</v>
      </c>
      <c r="H22" t="s">
        <v>146</v>
      </c>
      <c r="I22" t="s">
        <v>146</v>
      </c>
      <c r="J22">
        <v>155.0</v>
      </c>
      <c r="K22" t="s">
        <v>83</v>
      </c>
      <c r="L22" t="s">
        <v>83</v>
      </c>
      <c r="M22" t="s">
        <v>149</v>
      </c>
      <c r="N22" t="s">
        <v>85</v>
      </c>
      <c r="O22" t="s">
        <v>86</v>
      </c>
      <c r="P22" t="s">
        <v>47</v>
      </c>
      <c r="Q22" t="s">
        <v>87</v>
      </c>
      <c r="R22" t="s">
        <v>150</v>
      </c>
      <c r="S22">
        <v>1920088.35</v>
      </c>
      <c r="T22" t="s">
        <v>42</v>
      </c>
      <c r="X22">
        <v>33.0</v>
      </c>
      <c r="Y22">
        <v>12800.589</v>
      </c>
      <c r="Z22" t="s">
        <v>108</v>
      </c>
      <c r="AA22" t="b">
        <v>1</v>
      </c>
      <c r="AB22" t="s">
        <v>96</v>
      </c>
    </row>
    <row r="23" spans="1:28">
      <c r="A23">
        <v>24</v>
      </c>
      <c r="B23" t="s">
        <v>128</v>
      </c>
      <c r="C23" t="s">
        <v>77</v>
      </c>
      <c r="D23" t="s">
        <v>55</v>
      </c>
      <c r="F23" t="s">
        <v>129</v>
      </c>
      <c r="G23" t="s">
        <v>130</v>
      </c>
      <c r="H23" t="s">
        <v>131</v>
      </c>
      <c r="I23" t="s">
        <v>132</v>
      </c>
      <c r="J23">
        <v>4500.0</v>
      </c>
      <c r="K23" t="s">
        <v>85</v>
      </c>
      <c r="L23" t="s">
        <v>109</v>
      </c>
      <c r="N23" t="s">
        <v>85</v>
      </c>
      <c r="O23" t="s">
        <v>86</v>
      </c>
      <c r="P23" t="s">
        <v>52</v>
      </c>
      <c r="Q23" t="s">
        <v>87</v>
      </c>
      <c r="S23">
        <v>0.01</v>
      </c>
      <c r="T23" t="s">
        <v>47</v>
      </c>
      <c r="X23">
        <v>8.0</v>
      </c>
      <c r="Y23">
        <v>0.002</v>
      </c>
      <c r="Z23" t="s">
        <v>133</v>
      </c>
      <c r="AA23" t="b">
        <v>1</v>
      </c>
      <c r="AB23" t="s">
        <v>96</v>
      </c>
    </row>
    <row r="24" spans="1:28">
      <c r="A24">
        <v>25</v>
      </c>
      <c r="B24" t="s">
        <v>151</v>
      </c>
      <c r="C24" t="s">
        <v>77</v>
      </c>
      <c r="D24" t="s">
        <v>55</v>
      </c>
      <c r="E24" t="s">
        <v>98</v>
      </c>
      <c r="F24" t="s">
        <v>109</v>
      </c>
      <c r="G24" t="s">
        <v>130</v>
      </c>
      <c r="H24" t="s">
        <v>152</v>
      </c>
      <c r="I24" t="s">
        <v>152</v>
      </c>
      <c r="J24">
        <v>25200.0</v>
      </c>
      <c r="M24" t="s">
        <v>84</v>
      </c>
      <c r="N24" t="s">
        <v>86</v>
      </c>
      <c r="O24" t="s">
        <v>86</v>
      </c>
      <c r="P24" t="s">
        <v>47</v>
      </c>
      <c r="S24">
        <v>125200.0</v>
      </c>
      <c r="T24" t="s">
        <v>47</v>
      </c>
      <c r="W24">
        <v>1391111.11</v>
      </c>
      <c r="Y24">
        <v>0.09</v>
      </c>
      <c r="Z24" t="s">
        <v>104</v>
      </c>
      <c r="AA24" t="b">
        <v>1</v>
      </c>
      <c r="AB24" t="s">
        <v>89</v>
      </c>
    </row>
    <row r="25" spans="1:28">
      <c r="A25">
        <v>26</v>
      </c>
      <c r="B25" t="s">
        <v>153</v>
      </c>
      <c r="C25" t="s">
        <v>77</v>
      </c>
      <c r="D25" t="s">
        <v>55</v>
      </c>
      <c r="E25" t="s">
        <v>91</v>
      </c>
      <c r="F25" t="s">
        <v>154</v>
      </c>
      <c r="G25" t="s">
        <v>50</v>
      </c>
      <c r="H25" t="s">
        <v>50</v>
      </c>
      <c r="I25" t="s">
        <v>146</v>
      </c>
      <c r="J25">
        <v>150.0</v>
      </c>
      <c r="K25" t="s">
        <v>83</v>
      </c>
      <c r="P25" t="s">
        <v>52</v>
      </c>
      <c r="Q25" t="s">
        <v>87</v>
      </c>
      <c r="R25" t="s">
        <v>47</v>
      </c>
      <c r="S25">
        <v>3536965.2</v>
      </c>
      <c r="T25" t="s">
        <v>42</v>
      </c>
      <c r="W25">
        <v>461925.715032</v>
      </c>
      <c r="X25">
        <v>894.0</v>
      </c>
      <c r="Y25">
        <v>7.657</v>
      </c>
      <c r="Z25" t="s">
        <v>133</v>
      </c>
      <c r="AA25" t="b">
        <v>1</v>
      </c>
      <c r="AB25" t="s">
        <v>89</v>
      </c>
    </row>
    <row r="26" spans="1:28">
      <c r="A26">
        <v>27</v>
      </c>
      <c r="B26" t="s">
        <v>155</v>
      </c>
      <c r="C26" t="s">
        <v>77</v>
      </c>
      <c r="D26" t="s">
        <v>55</v>
      </c>
      <c r="E26" t="s">
        <v>98</v>
      </c>
      <c r="F26" t="s">
        <v>156</v>
      </c>
      <c r="G26" t="s">
        <v>157</v>
      </c>
      <c r="H26" t="s">
        <v>158</v>
      </c>
      <c r="I26" t="s">
        <v>157</v>
      </c>
      <c r="J26">
        <v>150.0</v>
      </c>
      <c r="K26" t="s">
        <v>159</v>
      </c>
      <c r="N26" t="s">
        <v>85</v>
      </c>
      <c r="O26" t="s">
        <v>86</v>
      </c>
      <c r="P26" t="s">
        <v>47</v>
      </c>
      <c r="Q26" t="s">
        <v>87</v>
      </c>
      <c r="R26" t="s">
        <v>47</v>
      </c>
      <c r="S26">
        <v>2.3219484883435E+18</v>
      </c>
      <c r="T26" t="s">
        <v>42</v>
      </c>
      <c r="W26">
        <v>5221.9999999997</v>
      </c>
      <c r="X26">
        <v>10005642746.0</v>
      </c>
      <c r="Y26">
        <v>4.4464735510219E+14</v>
      </c>
      <c r="Z26" t="s">
        <v>104</v>
      </c>
      <c r="AA26" t="b">
        <v>1</v>
      </c>
      <c r="AB26" t="s">
        <v>89</v>
      </c>
    </row>
    <row r="27" spans="1:28">
      <c r="A27">
        <v>28</v>
      </c>
      <c r="B27" t="s">
        <v>160</v>
      </c>
      <c r="C27" t="s">
        <v>77</v>
      </c>
      <c r="D27" t="s">
        <v>55</v>
      </c>
      <c r="F27" t="s">
        <v>156</v>
      </c>
      <c r="G27" t="s">
        <v>157</v>
      </c>
      <c r="H27" t="s">
        <v>158</v>
      </c>
      <c r="I27" t="s">
        <v>157</v>
      </c>
      <c r="J27">
        <v>150.0</v>
      </c>
      <c r="K27" t="s">
        <v>109</v>
      </c>
      <c r="L27" t="s">
        <v>109</v>
      </c>
      <c r="M27" t="s">
        <v>109</v>
      </c>
      <c r="N27" t="s">
        <v>85</v>
      </c>
      <c r="O27" t="s">
        <v>86</v>
      </c>
      <c r="P27" t="s">
        <v>47</v>
      </c>
      <c r="Q27" t="s">
        <v>87</v>
      </c>
      <c r="R27" t="s">
        <v>47</v>
      </c>
      <c r="S27">
        <v>652.116</v>
      </c>
      <c r="T27" t="s">
        <v>42</v>
      </c>
      <c r="X27">
        <v>1100.0</v>
      </c>
      <c r="Y27">
        <v>54.343</v>
      </c>
      <c r="Z27" t="s">
        <v>108</v>
      </c>
      <c r="AA27" t="b">
        <v>1</v>
      </c>
      <c r="AB27" t="s">
        <v>96</v>
      </c>
    </row>
    <row r="28" spans="1:28">
      <c r="A28">
        <v>29</v>
      </c>
      <c r="B28" t="s">
        <v>161</v>
      </c>
      <c r="C28" t="s">
        <v>77</v>
      </c>
      <c r="D28" t="s">
        <v>162</v>
      </c>
      <c r="E28" t="s">
        <v>111</v>
      </c>
      <c r="F28">
        <v>5</v>
      </c>
      <c r="H28" t="s">
        <v>50</v>
      </c>
      <c r="I28" t="s">
        <v>157</v>
      </c>
      <c r="J28">
        <v>4.5615796515468E+15</v>
      </c>
      <c r="P28" t="s">
        <v>47</v>
      </c>
      <c r="R28" t="s">
        <v>47</v>
      </c>
      <c r="S28">
        <v>28975971.024</v>
      </c>
      <c r="T28" t="s">
        <v>42</v>
      </c>
      <c r="W28">
        <v>59880.946870486</v>
      </c>
      <c r="Y28">
        <v>483.893</v>
      </c>
      <c r="AB28" t="s">
        <v>89</v>
      </c>
    </row>
    <row r="29" spans="1:28">
      <c r="A29">
        <v>30</v>
      </c>
      <c r="B29" t="s">
        <v>163</v>
      </c>
      <c r="C29" t="s">
        <v>77</v>
      </c>
      <c r="D29" t="s">
        <v>55</v>
      </c>
      <c r="E29" t="s">
        <v>98</v>
      </c>
      <c r="F29" t="s">
        <v>164</v>
      </c>
      <c r="G29" t="s">
        <v>50</v>
      </c>
      <c r="H29" t="s">
        <v>50</v>
      </c>
      <c r="I29" t="s">
        <v>157</v>
      </c>
      <c r="J29">
        <v>4444.0</v>
      </c>
      <c r="K29" t="s">
        <v>109</v>
      </c>
      <c r="L29" t="s">
        <v>109</v>
      </c>
      <c r="P29" t="s">
        <v>47</v>
      </c>
      <c r="R29" t="s">
        <v>47</v>
      </c>
      <c r="S29">
        <v>484.884</v>
      </c>
      <c r="T29" t="s">
        <v>42</v>
      </c>
      <c r="W29">
        <v>12.0</v>
      </c>
      <c r="X29">
        <v>680.0</v>
      </c>
      <c r="Y29">
        <v>40.407</v>
      </c>
      <c r="Z29" t="s">
        <v>133</v>
      </c>
      <c r="AA29" t="b">
        <v>1</v>
      </c>
      <c r="AB29" t="s">
        <v>96</v>
      </c>
    </row>
    <row r="30" spans="1:28">
      <c r="A30">
        <v>31</v>
      </c>
      <c r="B30" t="s">
        <v>165</v>
      </c>
      <c r="C30" t="s">
        <v>77</v>
      </c>
      <c r="D30" t="s">
        <v>12</v>
      </c>
      <c r="E30" t="s">
        <v>111</v>
      </c>
      <c r="G30" t="s">
        <v>166</v>
      </c>
      <c r="H30" t="s">
        <v>167</v>
      </c>
      <c r="I30" t="s">
        <v>167</v>
      </c>
      <c r="J30">
        <v>123654.0</v>
      </c>
      <c r="P30" t="s">
        <v>47</v>
      </c>
      <c r="Q30" t="s">
        <v>87</v>
      </c>
      <c r="R30" t="s">
        <v>47</v>
      </c>
      <c r="T30" t="s">
        <v>168</v>
      </c>
      <c r="AB30" t="s">
        <v>89</v>
      </c>
    </row>
    <row r="31" spans="1:28">
      <c r="A31">
        <v>32</v>
      </c>
      <c r="B31" t="s">
        <v>169</v>
      </c>
      <c r="C31" t="s">
        <v>77</v>
      </c>
      <c r="D31" t="s">
        <v>13</v>
      </c>
      <c r="J31">
        <v>120.0</v>
      </c>
      <c r="K31" t="s">
        <v>84</v>
      </c>
      <c r="P31" t="s">
        <v>52</v>
      </c>
      <c r="T31" t="s">
        <v>42</v>
      </c>
      <c r="Y31">
        <v>30.468</v>
      </c>
      <c r="AB31" t="s">
        <v>89</v>
      </c>
    </row>
    <row r="32" spans="1:28">
      <c r="A32">
        <v>33</v>
      </c>
      <c r="B32" t="s">
        <v>170</v>
      </c>
      <c r="C32" t="s">
        <v>77</v>
      </c>
      <c r="D32" t="s">
        <v>143</v>
      </c>
      <c r="E32" t="s">
        <v>111</v>
      </c>
      <c r="G32" t="s">
        <v>140</v>
      </c>
      <c r="H32" t="s">
        <v>46</v>
      </c>
      <c r="I32" t="s">
        <v>46</v>
      </c>
      <c r="J32">
        <v>165.0</v>
      </c>
      <c r="K32" t="s">
        <v>171</v>
      </c>
      <c r="P32" t="s">
        <v>103</v>
      </c>
      <c r="Q32" t="s">
        <v>87</v>
      </c>
      <c r="R32" t="s">
        <v>47</v>
      </c>
      <c r="T32" t="s">
        <v>42</v>
      </c>
      <c r="AB32" t="s">
        <v>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D71"/>
  <sheetViews>
    <sheetView tabSelected="0" workbookViewId="0" showGridLines="true" showRowColHeaders="1">
      <selection activeCell="H21" sqref="H21"/>
    </sheetView>
  </sheetViews>
  <sheetFormatPr defaultRowHeight="14.4" defaultColWidth="11.42578125" outlineLevelRow="0" outlineLevelCol="0"/>
  <sheetData>
    <row r="1" spans="1:30">
      <c r="A1" t="s">
        <v>172</v>
      </c>
      <c r="B1" t="s">
        <v>173</v>
      </c>
      <c r="C1" t="s">
        <v>174</v>
      </c>
      <c r="D1" t="s">
        <v>61</v>
      </c>
      <c r="E1" t="s">
        <v>175</v>
      </c>
      <c r="F1" t="s">
        <v>3</v>
      </c>
      <c r="G1" t="s">
        <v>45</v>
      </c>
      <c r="H1" t="s">
        <v>5</v>
      </c>
      <c r="I1" t="s">
        <v>4</v>
      </c>
      <c r="J1" t="s">
        <v>176</v>
      </c>
      <c r="K1" t="s">
        <v>177</v>
      </c>
      <c r="L1" t="s">
        <v>178</v>
      </c>
      <c r="M1" t="s">
        <v>179</v>
      </c>
      <c r="N1" t="s">
        <v>180</v>
      </c>
      <c r="O1" t="s">
        <v>181</v>
      </c>
      <c r="P1" t="s">
        <v>32</v>
      </c>
      <c r="Q1" t="s">
        <v>182</v>
      </c>
      <c r="R1" t="s">
        <v>183</v>
      </c>
      <c r="S1" t="s">
        <v>33</v>
      </c>
      <c r="T1" t="s">
        <v>184</v>
      </c>
      <c r="U1" t="s">
        <v>185</v>
      </c>
      <c r="V1" t="s">
        <v>186</v>
      </c>
      <c r="W1" t="s">
        <v>187</v>
      </c>
      <c r="X1" t="s">
        <v>188</v>
      </c>
      <c r="Y1" t="s">
        <v>189</v>
      </c>
      <c r="Z1" t="s">
        <v>190</v>
      </c>
      <c r="AA1" t="s">
        <v>191</v>
      </c>
      <c r="AB1" t="s">
        <v>192</v>
      </c>
      <c r="AC1" t="s">
        <v>193</v>
      </c>
      <c r="AD1" t="s">
        <v>194</v>
      </c>
    </row>
    <row r="2" spans="1:30">
      <c r="A2">
        <v>3</v>
      </c>
      <c r="B2" t="s">
        <v>195</v>
      </c>
      <c r="C2" t="s">
        <v>77</v>
      </c>
      <c r="D2" t="s">
        <v>83</v>
      </c>
      <c r="E2">
        <v>120.0</v>
      </c>
      <c r="G2" t="s">
        <v>84</v>
      </c>
      <c r="H2" t="s">
        <v>78</v>
      </c>
      <c r="I2" t="s">
        <v>55</v>
      </c>
      <c r="J2" t="s">
        <v>80</v>
      </c>
      <c r="K2" t="s">
        <v>108</v>
      </c>
      <c r="L2">
        <v>10.24</v>
      </c>
      <c r="M2">
        <v>1228.8</v>
      </c>
      <c r="N2">
        <v>150.0</v>
      </c>
      <c r="O2" t="s">
        <v>76</v>
      </c>
      <c r="V2" t="s">
        <v>196</v>
      </c>
      <c r="X2" t="s">
        <v>197</v>
      </c>
      <c r="Z2" t="s">
        <v>198</v>
      </c>
      <c r="AA2" t="s">
        <v>199</v>
      </c>
      <c r="AC2">
        <v>10.24</v>
      </c>
      <c r="AD2" t="s">
        <v>200</v>
      </c>
    </row>
    <row r="3" spans="1:30">
      <c r="A3">
        <v>4</v>
      </c>
      <c r="B3" t="s">
        <v>201</v>
      </c>
      <c r="C3" t="s">
        <v>77</v>
      </c>
      <c r="D3" t="s">
        <v>83</v>
      </c>
      <c r="E3">
        <v>120.0</v>
      </c>
      <c r="G3" t="s">
        <v>84</v>
      </c>
      <c r="H3" t="s">
        <v>78</v>
      </c>
      <c r="I3" t="s">
        <v>55</v>
      </c>
      <c r="J3" t="s">
        <v>80</v>
      </c>
      <c r="K3" t="s">
        <v>88</v>
      </c>
      <c r="L3">
        <v>3.232</v>
      </c>
      <c r="M3">
        <v>387.84</v>
      </c>
      <c r="N3">
        <v>200.0</v>
      </c>
      <c r="O3" t="s">
        <v>76</v>
      </c>
      <c r="V3" t="s">
        <v>202</v>
      </c>
      <c r="X3" t="s">
        <v>197</v>
      </c>
      <c r="Z3" t="s">
        <v>198</v>
      </c>
      <c r="AA3" t="s">
        <v>199</v>
      </c>
      <c r="AC3">
        <v>3.232</v>
      </c>
      <c r="AD3" t="s">
        <v>203</v>
      </c>
    </row>
    <row r="4" spans="1:30">
      <c r="A4">
        <v>5</v>
      </c>
      <c r="B4" t="s">
        <v>204</v>
      </c>
      <c r="C4" t="s">
        <v>77</v>
      </c>
      <c r="D4" t="s">
        <v>102</v>
      </c>
      <c r="E4">
        <v>111.0</v>
      </c>
      <c r="F4" t="s">
        <v>102</v>
      </c>
      <c r="G4" t="s">
        <v>84</v>
      </c>
      <c r="H4" t="s">
        <v>98</v>
      </c>
      <c r="I4" t="s">
        <v>55</v>
      </c>
      <c r="J4" t="s">
        <v>100</v>
      </c>
      <c r="K4" t="s">
        <v>108</v>
      </c>
      <c r="L4">
        <v>253.246</v>
      </c>
      <c r="M4">
        <v>28110.306</v>
      </c>
      <c r="N4">
        <v>300.0</v>
      </c>
      <c r="O4" t="s">
        <v>97</v>
      </c>
      <c r="V4" t="s">
        <v>196</v>
      </c>
      <c r="W4" t="s">
        <v>205</v>
      </c>
      <c r="X4" t="s">
        <v>206</v>
      </c>
      <c r="Z4" t="s">
        <v>207</v>
      </c>
      <c r="AA4" t="s">
        <v>208</v>
      </c>
      <c r="AB4" t="s">
        <v>209</v>
      </c>
      <c r="AC4">
        <v>253.246</v>
      </c>
      <c r="AD4" t="s">
        <v>210</v>
      </c>
    </row>
    <row r="5" spans="1:30">
      <c r="A5">
        <v>6</v>
      </c>
      <c r="B5" t="s">
        <v>211</v>
      </c>
      <c r="C5" t="s">
        <v>77</v>
      </c>
      <c r="D5" t="s">
        <v>102</v>
      </c>
      <c r="E5">
        <v>111.0</v>
      </c>
      <c r="F5" t="s">
        <v>102</v>
      </c>
      <c r="G5" t="s">
        <v>84</v>
      </c>
      <c r="H5" t="s">
        <v>98</v>
      </c>
      <c r="I5" t="s">
        <v>55</v>
      </c>
      <c r="J5" t="s">
        <v>100</v>
      </c>
      <c r="K5" t="s">
        <v>104</v>
      </c>
      <c r="L5">
        <v>124.306</v>
      </c>
      <c r="M5">
        <v>13797.966</v>
      </c>
      <c r="O5" t="s">
        <v>97</v>
      </c>
      <c r="V5" t="s">
        <v>196</v>
      </c>
      <c r="AC5">
        <v>124.306</v>
      </c>
      <c r="AD5" t="s">
        <v>212</v>
      </c>
    </row>
    <row r="6" spans="1:30">
      <c r="A6">
        <v>8</v>
      </c>
      <c r="B6" t="s">
        <v>213</v>
      </c>
      <c r="C6" t="s">
        <v>77</v>
      </c>
      <c r="D6" t="s">
        <v>83</v>
      </c>
      <c r="E6">
        <v>103.0</v>
      </c>
      <c r="F6" t="s">
        <v>102</v>
      </c>
      <c r="H6" t="s">
        <v>98</v>
      </c>
      <c r="I6" t="s">
        <v>55</v>
      </c>
      <c r="J6" t="s">
        <v>107</v>
      </c>
      <c r="K6" t="s">
        <v>108</v>
      </c>
      <c r="L6">
        <v>456.14</v>
      </c>
      <c r="M6">
        <v>46982.42</v>
      </c>
      <c r="N6">
        <v>100.0</v>
      </c>
      <c r="O6" t="s">
        <v>105</v>
      </c>
      <c r="V6" t="s">
        <v>214</v>
      </c>
      <c r="AC6">
        <v>456.14</v>
      </c>
      <c r="AD6" t="s">
        <v>215</v>
      </c>
    </row>
    <row r="7" spans="1:30">
      <c r="A7">
        <v>9</v>
      </c>
      <c r="B7" t="s">
        <v>216</v>
      </c>
      <c r="C7" t="s">
        <v>77</v>
      </c>
      <c r="D7" t="s">
        <v>83</v>
      </c>
      <c r="E7">
        <v>103.0</v>
      </c>
      <c r="H7" t="s">
        <v>111</v>
      </c>
      <c r="I7" t="s">
        <v>217</v>
      </c>
      <c r="J7" t="s">
        <v>107</v>
      </c>
      <c r="L7">
        <v>0.083</v>
      </c>
      <c r="M7">
        <v>8.549</v>
      </c>
      <c r="O7" t="s">
        <v>105</v>
      </c>
      <c r="V7" t="s">
        <v>218</v>
      </c>
      <c r="W7" t="s">
        <v>219</v>
      </c>
      <c r="X7" t="s">
        <v>220</v>
      </c>
      <c r="Z7" t="s">
        <v>221</v>
      </c>
      <c r="AA7" t="s">
        <v>208</v>
      </c>
      <c r="AB7" t="s">
        <v>222</v>
      </c>
      <c r="AC7">
        <v>0.083</v>
      </c>
      <c r="AD7" t="s">
        <v>223</v>
      </c>
    </row>
    <row r="8" spans="1:30">
      <c r="A8">
        <v>10</v>
      </c>
      <c r="B8" t="s">
        <v>224</v>
      </c>
      <c r="C8" t="s">
        <v>77</v>
      </c>
      <c r="D8" t="s">
        <v>83</v>
      </c>
      <c r="E8">
        <v>103.0</v>
      </c>
      <c r="F8" t="s">
        <v>102</v>
      </c>
      <c r="H8" t="s">
        <v>111</v>
      </c>
      <c r="I8" t="s">
        <v>225</v>
      </c>
      <c r="J8" t="s">
        <v>107</v>
      </c>
      <c r="L8">
        <v>29.798</v>
      </c>
      <c r="M8">
        <v>3069.194</v>
      </c>
      <c r="O8" t="s">
        <v>105</v>
      </c>
      <c r="V8" t="s">
        <v>214</v>
      </c>
      <c r="AC8">
        <v>29.798</v>
      </c>
      <c r="AD8" t="s">
        <v>226</v>
      </c>
    </row>
    <row r="9" spans="1:30">
      <c r="A9">
        <v>11</v>
      </c>
      <c r="B9" t="s">
        <v>195</v>
      </c>
      <c r="C9" t="s">
        <v>77</v>
      </c>
      <c r="D9" t="s">
        <v>83</v>
      </c>
      <c r="E9">
        <v>120.0</v>
      </c>
      <c r="F9" t="s">
        <v>109</v>
      </c>
      <c r="G9" t="s">
        <v>84</v>
      </c>
      <c r="H9" t="s">
        <v>78</v>
      </c>
      <c r="I9" t="s">
        <v>55</v>
      </c>
      <c r="J9" t="s">
        <v>80</v>
      </c>
      <c r="K9" t="s">
        <v>108</v>
      </c>
      <c r="L9">
        <v>10.24</v>
      </c>
      <c r="M9">
        <v>1228.8</v>
      </c>
      <c r="N9">
        <v>150.0</v>
      </c>
      <c r="O9" t="s">
        <v>76</v>
      </c>
      <c r="V9" t="s">
        <v>196</v>
      </c>
      <c r="X9" t="s">
        <v>197</v>
      </c>
      <c r="Z9" t="s">
        <v>198</v>
      </c>
      <c r="AA9" t="s">
        <v>199</v>
      </c>
      <c r="AC9">
        <v>10.24</v>
      </c>
      <c r="AD9" t="s">
        <v>200</v>
      </c>
    </row>
    <row r="10" spans="1:30">
      <c r="A10">
        <v>12</v>
      </c>
      <c r="B10" t="s">
        <v>201</v>
      </c>
      <c r="C10" t="s">
        <v>77</v>
      </c>
      <c r="D10" t="s">
        <v>83</v>
      </c>
      <c r="E10">
        <v>120.0</v>
      </c>
      <c r="F10" t="s">
        <v>109</v>
      </c>
      <c r="G10" t="s">
        <v>84</v>
      </c>
      <c r="H10" t="s">
        <v>78</v>
      </c>
      <c r="I10" t="s">
        <v>55</v>
      </c>
      <c r="J10" t="s">
        <v>80</v>
      </c>
      <c r="K10" t="s">
        <v>88</v>
      </c>
      <c r="L10">
        <v>3.232</v>
      </c>
      <c r="M10">
        <v>387.84</v>
      </c>
      <c r="N10">
        <v>200.0</v>
      </c>
      <c r="O10" t="s">
        <v>76</v>
      </c>
      <c r="V10" t="s">
        <v>202</v>
      </c>
      <c r="X10" t="s">
        <v>197</v>
      </c>
      <c r="Z10" t="s">
        <v>198</v>
      </c>
      <c r="AA10" t="s">
        <v>199</v>
      </c>
      <c r="AC10">
        <v>3.232</v>
      </c>
      <c r="AD10" t="s">
        <v>203</v>
      </c>
    </row>
    <row r="11" spans="1:30">
      <c r="A11">
        <v>13</v>
      </c>
      <c r="B11" t="s">
        <v>227</v>
      </c>
      <c r="C11" t="s">
        <v>77</v>
      </c>
      <c r="D11" t="s">
        <v>94</v>
      </c>
      <c r="F11" t="s">
        <v>83</v>
      </c>
      <c r="H11" t="s">
        <v>91</v>
      </c>
      <c r="I11" t="s">
        <v>55</v>
      </c>
      <c r="J11" t="s">
        <v>46</v>
      </c>
      <c r="K11" t="s">
        <v>108</v>
      </c>
      <c r="L11">
        <v>0.215</v>
      </c>
      <c r="M11">
        <v>25.8</v>
      </c>
      <c r="N11">
        <v>100.0</v>
      </c>
      <c r="O11" t="s">
        <v>90</v>
      </c>
      <c r="V11" t="s">
        <v>196</v>
      </c>
      <c r="AC11">
        <v>0.215</v>
      </c>
      <c r="AD11" t="s">
        <v>228</v>
      </c>
    </row>
    <row r="12" spans="1:30">
      <c r="A12">
        <v>14</v>
      </c>
      <c r="B12" t="s">
        <v>229</v>
      </c>
      <c r="C12" t="s">
        <v>77</v>
      </c>
      <c r="D12" t="s">
        <v>94</v>
      </c>
      <c r="F12" t="s">
        <v>83</v>
      </c>
      <c r="H12" t="s">
        <v>91</v>
      </c>
      <c r="I12" t="s">
        <v>55</v>
      </c>
      <c r="J12" t="s">
        <v>46</v>
      </c>
      <c r="L12">
        <v>1.608</v>
      </c>
      <c r="O12" t="s">
        <v>90</v>
      </c>
      <c r="V12" t="s">
        <v>202</v>
      </c>
      <c r="AC12">
        <v>1.608</v>
      </c>
      <c r="AD12" t="s">
        <v>230</v>
      </c>
    </row>
    <row r="13" spans="1:30">
      <c r="A13">
        <v>15</v>
      </c>
      <c r="B13" t="s">
        <v>231</v>
      </c>
      <c r="C13" t="s">
        <v>77</v>
      </c>
      <c r="D13" t="s">
        <v>83</v>
      </c>
      <c r="E13">
        <v>111.0</v>
      </c>
      <c r="F13" t="s">
        <v>83</v>
      </c>
      <c r="H13" t="s">
        <v>111</v>
      </c>
      <c r="I13" t="s">
        <v>55</v>
      </c>
      <c r="J13" t="s">
        <v>93</v>
      </c>
      <c r="K13" t="s">
        <v>108</v>
      </c>
      <c r="M13">
        <v>9990.0</v>
      </c>
      <c r="N13">
        <v>222.0</v>
      </c>
      <c r="O13" t="s">
        <v>110</v>
      </c>
      <c r="P13">
        <v>111</v>
      </c>
      <c r="V13" t="s">
        <v>214</v>
      </c>
      <c r="W13" t="s">
        <v>219</v>
      </c>
      <c r="X13" t="s">
        <v>220</v>
      </c>
      <c r="Z13" t="s">
        <v>221</v>
      </c>
      <c r="AA13" t="s">
        <v>208</v>
      </c>
      <c r="AB13" t="s">
        <v>222</v>
      </c>
      <c r="AD13" t="s">
        <v>232</v>
      </c>
    </row>
    <row r="14" spans="1:30">
      <c r="A14">
        <v>16</v>
      </c>
      <c r="B14" t="s">
        <v>233</v>
      </c>
      <c r="C14" t="s">
        <v>77</v>
      </c>
      <c r="D14" t="s">
        <v>102</v>
      </c>
      <c r="F14" t="s">
        <v>102</v>
      </c>
      <c r="H14" t="s">
        <v>98</v>
      </c>
      <c r="I14" t="s">
        <v>55</v>
      </c>
      <c r="J14" t="s">
        <v>82</v>
      </c>
      <c r="K14" t="s">
        <v>108</v>
      </c>
      <c r="L14">
        <v>29.293</v>
      </c>
      <c r="N14">
        <v>777.0</v>
      </c>
      <c r="O14" t="s">
        <v>114</v>
      </c>
      <c r="V14" t="s">
        <v>218</v>
      </c>
      <c r="W14" t="s">
        <v>234</v>
      </c>
      <c r="X14" t="s">
        <v>220</v>
      </c>
      <c r="Z14" t="s">
        <v>221</v>
      </c>
      <c r="AA14" t="s">
        <v>208</v>
      </c>
      <c r="AB14" t="s">
        <v>222</v>
      </c>
      <c r="AC14">
        <v>29.293</v>
      </c>
      <c r="AD14" t="s">
        <v>235</v>
      </c>
    </row>
    <row r="15" spans="1:30">
      <c r="A15">
        <v>17</v>
      </c>
      <c r="B15" t="s">
        <v>236</v>
      </c>
      <c r="C15" t="s">
        <v>77</v>
      </c>
      <c r="D15" t="s">
        <v>94</v>
      </c>
      <c r="F15" t="s">
        <v>94</v>
      </c>
      <c r="I15" t="s">
        <v>55</v>
      </c>
      <c r="J15" t="s">
        <v>119</v>
      </c>
      <c r="K15" t="s">
        <v>108</v>
      </c>
      <c r="L15">
        <v>26133.333</v>
      </c>
      <c r="M15">
        <v>2299733.304</v>
      </c>
      <c r="N15">
        <v>100.0</v>
      </c>
      <c r="O15" t="s">
        <v>117</v>
      </c>
      <c r="P15" t="s">
        <v>237</v>
      </c>
      <c r="V15" t="s">
        <v>238</v>
      </c>
      <c r="AC15">
        <v>26133.333</v>
      </c>
      <c r="AD15" t="s">
        <v>239</v>
      </c>
    </row>
    <row r="16" spans="1:30">
      <c r="A16">
        <v>18</v>
      </c>
      <c r="B16" t="s">
        <v>240</v>
      </c>
      <c r="C16" t="s">
        <v>77</v>
      </c>
      <c r="D16" t="s">
        <v>102</v>
      </c>
      <c r="E16">
        <v>77.0</v>
      </c>
      <c r="F16" t="s">
        <v>102</v>
      </c>
      <c r="H16" t="s">
        <v>98</v>
      </c>
      <c r="I16" t="s">
        <v>217</v>
      </c>
      <c r="J16" t="s">
        <v>82</v>
      </c>
      <c r="L16">
        <v>11.223</v>
      </c>
      <c r="M16">
        <v>864.171</v>
      </c>
      <c r="O16" t="s">
        <v>114</v>
      </c>
      <c r="V16" t="s">
        <v>218</v>
      </c>
      <c r="W16" t="s">
        <v>234</v>
      </c>
      <c r="X16" t="s">
        <v>220</v>
      </c>
      <c r="Z16" t="s">
        <v>221</v>
      </c>
      <c r="AA16" t="s">
        <v>208</v>
      </c>
      <c r="AB16" t="s">
        <v>222</v>
      </c>
      <c r="AC16">
        <v>11.223</v>
      </c>
      <c r="AD16" t="s">
        <v>241</v>
      </c>
    </row>
    <row r="17" spans="1:30">
      <c r="A17">
        <v>19</v>
      </c>
      <c r="B17" t="s">
        <v>242</v>
      </c>
      <c r="C17" t="s">
        <v>77</v>
      </c>
      <c r="D17" t="s">
        <v>102</v>
      </c>
      <c r="E17">
        <v>77.0</v>
      </c>
      <c r="F17" t="s">
        <v>102</v>
      </c>
      <c r="H17" t="s">
        <v>98</v>
      </c>
      <c r="I17" t="s">
        <v>225</v>
      </c>
      <c r="J17" t="s">
        <v>82</v>
      </c>
      <c r="L17">
        <v>380.952</v>
      </c>
      <c r="M17">
        <v>29333.304</v>
      </c>
      <c r="O17" t="s">
        <v>114</v>
      </c>
      <c r="V17" t="s">
        <v>218</v>
      </c>
      <c r="W17" t="s">
        <v>234</v>
      </c>
      <c r="X17" t="s">
        <v>220</v>
      </c>
      <c r="Z17" t="s">
        <v>221</v>
      </c>
      <c r="AA17" t="s">
        <v>208</v>
      </c>
      <c r="AB17" t="s">
        <v>222</v>
      </c>
      <c r="AC17">
        <v>380.952</v>
      </c>
      <c r="AD17" t="s">
        <v>243</v>
      </c>
    </row>
    <row r="18" spans="1:30">
      <c r="A18">
        <v>25</v>
      </c>
      <c r="B18" t="s">
        <v>244</v>
      </c>
      <c r="C18" t="s">
        <v>77</v>
      </c>
      <c r="D18" t="s">
        <v>83</v>
      </c>
      <c r="F18" t="s">
        <v>83</v>
      </c>
      <c r="G18" t="s">
        <v>84</v>
      </c>
      <c r="H18" t="s">
        <v>98</v>
      </c>
      <c r="I18" t="s">
        <v>55</v>
      </c>
      <c r="J18" t="s">
        <v>122</v>
      </c>
      <c r="K18" t="s">
        <v>108</v>
      </c>
      <c r="L18">
        <v>989.899</v>
      </c>
      <c r="N18">
        <v>100.0</v>
      </c>
      <c r="O18" t="s">
        <v>120</v>
      </c>
      <c r="V18" t="s">
        <v>218</v>
      </c>
      <c r="W18" t="s">
        <v>219</v>
      </c>
      <c r="X18" t="s">
        <v>220</v>
      </c>
      <c r="Z18" t="s">
        <v>221</v>
      </c>
      <c r="AA18" t="s">
        <v>208</v>
      </c>
      <c r="AB18" t="s">
        <v>222</v>
      </c>
      <c r="AC18">
        <v>989.899</v>
      </c>
      <c r="AD18" t="s">
        <v>245</v>
      </c>
    </row>
    <row r="19" spans="1:30">
      <c r="A19">
        <v>26</v>
      </c>
      <c r="B19" t="s">
        <v>246</v>
      </c>
      <c r="C19" t="s">
        <v>77</v>
      </c>
      <c r="D19" t="s">
        <v>83</v>
      </c>
      <c r="E19">
        <v>88.0</v>
      </c>
      <c r="F19" t="s">
        <v>83</v>
      </c>
      <c r="G19" t="s">
        <v>84</v>
      </c>
      <c r="H19" t="s">
        <v>98</v>
      </c>
      <c r="I19" t="s">
        <v>217</v>
      </c>
      <c r="J19" t="s">
        <v>122</v>
      </c>
      <c r="K19" t="s">
        <v>108</v>
      </c>
      <c r="L19">
        <v>1.262</v>
      </c>
      <c r="M19">
        <v>111.056</v>
      </c>
      <c r="N19">
        <v>100.0</v>
      </c>
      <c r="O19" t="s">
        <v>120</v>
      </c>
      <c r="V19" t="s">
        <v>218</v>
      </c>
      <c r="W19" t="s">
        <v>219</v>
      </c>
      <c r="X19" t="s">
        <v>220</v>
      </c>
      <c r="Z19" t="s">
        <v>221</v>
      </c>
      <c r="AA19" t="s">
        <v>208</v>
      </c>
      <c r="AB19" t="s">
        <v>222</v>
      </c>
      <c r="AC19">
        <v>1.262</v>
      </c>
      <c r="AD19" t="s">
        <v>247</v>
      </c>
    </row>
    <row r="20" spans="1:30">
      <c r="A20">
        <v>27</v>
      </c>
      <c r="B20" t="s">
        <v>248</v>
      </c>
      <c r="C20" t="s">
        <v>77</v>
      </c>
      <c r="D20" t="s">
        <v>83</v>
      </c>
      <c r="E20">
        <v>88.0</v>
      </c>
      <c r="F20" t="s">
        <v>83</v>
      </c>
      <c r="G20" t="s">
        <v>84</v>
      </c>
      <c r="H20" t="s">
        <v>98</v>
      </c>
      <c r="I20" t="s">
        <v>225</v>
      </c>
      <c r="J20" t="s">
        <v>122</v>
      </c>
      <c r="K20" t="s">
        <v>108</v>
      </c>
      <c r="L20">
        <v>0.289</v>
      </c>
      <c r="M20">
        <v>25.432</v>
      </c>
      <c r="N20">
        <v>100.0</v>
      </c>
      <c r="O20" t="s">
        <v>120</v>
      </c>
      <c r="V20" t="s">
        <v>218</v>
      </c>
      <c r="W20" t="s">
        <v>219</v>
      </c>
      <c r="X20" t="s">
        <v>220</v>
      </c>
      <c r="Z20" t="s">
        <v>221</v>
      </c>
      <c r="AA20" t="s">
        <v>208</v>
      </c>
      <c r="AB20" t="s">
        <v>222</v>
      </c>
      <c r="AC20">
        <v>0.289</v>
      </c>
      <c r="AD20" t="s">
        <v>249</v>
      </c>
    </row>
    <row r="21" spans="1:30">
      <c r="A21">
        <v>28</v>
      </c>
      <c r="B21" t="s">
        <v>244</v>
      </c>
      <c r="C21" t="s">
        <v>77</v>
      </c>
      <c r="D21" t="s">
        <v>83</v>
      </c>
      <c r="F21" t="s">
        <v>83</v>
      </c>
      <c r="G21" t="s">
        <v>84</v>
      </c>
      <c r="H21" t="s">
        <v>98</v>
      </c>
      <c r="I21" t="s">
        <v>55</v>
      </c>
      <c r="J21" t="s">
        <v>122</v>
      </c>
      <c r="K21" t="s">
        <v>108</v>
      </c>
      <c r="L21">
        <v>19.798</v>
      </c>
      <c r="N21">
        <v>100.0</v>
      </c>
      <c r="O21" t="s">
        <v>120</v>
      </c>
      <c r="V21" t="s">
        <v>218</v>
      </c>
      <c r="W21" t="s">
        <v>219</v>
      </c>
      <c r="X21" t="s">
        <v>220</v>
      </c>
      <c r="Z21" t="s">
        <v>221</v>
      </c>
      <c r="AA21" t="s">
        <v>208</v>
      </c>
      <c r="AB21" t="s">
        <v>222</v>
      </c>
      <c r="AC21">
        <v>19.798</v>
      </c>
      <c r="AD21" t="s">
        <v>250</v>
      </c>
    </row>
    <row r="22" spans="1:30">
      <c r="A22">
        <v>29</v>
      </c>
      <c r="B22" t="s">
        <v>251</v>
      </c>
      <c r="C22" t="s">
        <v>77</v>
      </c>
      <c r="D22" t="s">
        <v>94</v>
      </c>
      <c r="F22" t="s">
        <v>94</v>
      </c>
      <c r="I22" t="s">
        <v>55</v>
      </c>
      <c r="J22" t="s">
        <v>119</v>
      </c>
      <c r="K22" t="s">
        <v>108</v>
      </c>
      <c r="L22">
        <v>46291.667</v>
      </c>
      <c r="M22">
        <v>4073666.696</v>
      </c>
      <c r="N22">
        <v>7.0</v>
      </c>
      <c r="O22" t="s">
        <v>117</v>
      </c>
      <c r="V22" t="s">
        <v>238</v>
      </c>
      <c r="AC22">
        <v>46291.667</v>
      </c>
      <c r="AD22" t="s">
        <v>252</v>
      </c>
    </row>
    <row r="23" spans="1:30">
      <c r="A23">
        <v>30</v>
      </c>
      <c r="B23" t="s">
        <v>253</v>
      </c>
      <c r="C23" t="s">
        <v>77</v>
      </c>
      <c r="D23" t="s">
        <v>83</v>
      </c>
      <c r="F23" t="s">
        <v>83</v>
      </c>
      <c r="I23" t="s">
        <v>55</v>
      </c>
      <c r="J23" t="s">
        <v>82</v>
      </c>
      <c r="K23" t="s">
        <v>108</v>
      </c>
      <c r="L23">
        <v>0.002</v>
      </c>
      <c r="N23">
        <v>10.0</v>
      </c>
      <c r="O23" t="s">
        <v>124</v>
      </c>
      <c r="V23" t="s">
        <v>254</v>
      </c>
      <c r="AC23">
        <v>0.002</v>
      </c>
      <c r="AD23" t="s">
        <v>255</v>
      </c>
    </row>
    <row r="24" spans="1:30">
      <c r="A24">
        <v>31</v>
      </c>
      <c r="B24" t="s">
        <v>256</v>
      </c>
      <c r="C24" t="s">
        <v>77</v>
      </c>
      <c r="D24" t="s">
        <v>83</v>
      </c>
      <c r="F24" t="s">
        <v>83</v>
      </c>
      <c r="G24" t="s">
        <v>109</v>
      </c>
      <c r="I24" t="s">
        <v>55</v>
      </c>
      <c r="J24" t="s">
        <v>82</v>
      </c>
      <c r="K24" t="s">
        <v>108</v>
      </c>
      <c r="L24">
        <v>355.847</v>
      </c>
      <c r="M24">
        <v>197495.085</v>
      </c>
      <c r="N24">
        <v>10.0</v>
      </c>
      <c r="O24" t="s">
        <v>124</v>
      </c>
      <c r="V24" t="s">
        <v>202</v>
      </c>
      <c r="AC24">
        <v>355.847</v>
      </c>
      <c r="AD24" t="s">
        <v>257</v>
      </c>
    </row>
    <row r="25" spans="1:30">
      <c r="A25">
        <v>32</v>
      </c>
      <c r="B25" t="s">
        <v>258</v>
      </c>
      <c r="C25" t="s">
        <v>77</v>
      </c>
      <c r="D25" t="s">
        <v>83</v>
      </c>
      <c r="E25">
        <v>8.0</v>
      </c>
      <c r="F25" t="s">
        <v>102</v>
      </c>
      <c r="G25" t="s">
        <v>84</v>
      </c>
      <c r="H25" t="s">
        <v>78</v>
      </c>
      <c r="I25" t="s">
        <v>55</v>
      </c>
      <c r="J25" t="s">
        <v>50</v>
      </c>
      <c r="K25" t="s">
        <v>108</v>
      </c>
      <c r="L25">
        <v>169149.75</v>
      </c>
      <c r="M25">
        <v>1353198.0</v>
      </c>
      <c r="N25">
        <v>100.0</v>
      </c>
      <c r="O25" t="s">
        <v>134</v>
      </c>
      <c r="V25" t="s">
        <v>238</v>
      </c>
      <c r="AC25">
        <v>169149.75</v>
      </c>
      <c r="AD25" t="s">
        <v>259</v>
      </c>
    </row>
    <row r="26" spans="1:30">
      <c r="A26">
        <v>33</v>
      </c>
      <c r="B26" t="s">
        <v>260</v>
      </c>
      <c r="C26" t="s">
        <v>77</v>
      </c>
      <c r="D26" t="s">
        <v>83</v>
      </c>
      <c r="E26">
        <v>8.0</v>
      </c>
      <c r="F26" t="s">
        <v>102</v>
      </c>
      <c r="G26" t="s">
        <v>84</v>
      </c>
      <c r="H26" t="s">
        <v>78</v>
      </c>
      <c r="I26" t="s">
        <v>225</v>
      </c>
      <c r="J26" t="s">
        <v>50</v>
      </c>
      <c r="K26" t="s">
        <v>108</v>
      </c>
      <c r="L26">
        <v>8665.4</v>
      </c>
      <c r="M26">
        <v>69323.2</v>
      </c>
      <c r="N26">
        <v>100.0</v>
      </c>
      <c r="O26" t="s">
        <v>134</v>
      </c>
      <c r="P26" t="s">
        <v>261</v>
      </c>
      <c r="V26" t="s">
        <v>238</v>
      </c>
      <c r="AC26">
        <v>8665.4</v>
      </c>
      <c r="AD26" t="s">
        <v>262</v>
      </c>
    </row>
    <row r="27" spans="1:30">
      <c r="A27">
        <v>34</v>
      </c>
      <c r="B27" t="s">
        <v>263</v>
      </c>
      <c r="C27" t="s">
        <v>77</v>
      </c>
      <c r="D27" t="s">
        <v>83</v>
      </c>
      <c r="E27">
        <v>8.0</v>
      </c>
      <c r="F27" t="s">
        <v>102</v>
      </c>
      <c r="G27" t="s">
        <v>84</v>
      </c>
      <c r="H27" t="s">
        <v>78</v>
      </c>
      <c r="I27" t="s">
        <v>217</v>
      </c>
      <c r="J27" t="s">
        <v>50</v>
      </c>
      <c r="L27">
        <v>7893.333</v>
      </c>
      <c r="M27">
        <v>63146.664</v>
      </c>
      <c r="N27">
        <v>888.0</v>
      </c>
      <c r="O27" t="s">
        <v>134</v>
      </c>
      <c r="V27" t="s">
        <v>238</v>
      </c>
      <c r="AC27">
        <v>7893.333</v>
      </c>
      <c r="AD27" t="s">
        <v>264</v>
      </c>
    </row>
    <row r="28" spans="1:30">
      <c r="A28">
        <v>35</v>
      </c>
      <c r="B28" t="s">
        <v>265</v>
      </c>
      <c r="C28" t="s">
        <v>77</v>
      </c>
      <c r="D28" t="s">
        <v>83</v>
      </c>
      <c r="E28">
        <v>8.0</v>
      </c>
      <c r="F28" t="s">
        <v>102</v>
      </c>
      <c r="G28" t="s">
        <v>84</v>
      </c>
      <c r="H28" t="s">
        <v>78</v>
      </c>
      <c r="I28" t="s">
        <v>55</v>
      </c>
      <c r="J28" t="s">
        <v>50</v>
      </c>
      <c r="K28" t="s">
        <v>108</v>
      </c>
      <c r="L28">
        <v>445.455</v>
      </c>
      <c r="M28">
        <v>3563.64</v>
      </c>
      <c r="N28">
        <v>100.0</v>
      </c>
      <c r="O28" t="s">
        <v>134</v>
      </c>
      <c r="V28" t="s">
        <v>238</v>
      </c>
      <c r="AC28">
        <v>445.455</v>
      </c>
      <c r="AD28" t="s">
        <v>266</v>
      </c>
    </row>
    <row r="29" spans="1:30">
      <c r="A29">
        <v>36</v>
      </c>
      <c r="B29" t="s">
        <v>267</v>
      </c>
      <c r="C29" t="s">
        <v>77</v>
      </c>
      <c r="D29" t="s">
        <v>83</v>
      </c>
      <c r="F29" t="s">
        <v>83</v>
      </c>
      <c r="I29" t="s">
        <v>55</v>
      </c>
      <c r="J29" t="s">
        <v>82</v>
      </c>
      <c r="L29">
        <v>0.103</v>
      </c>
      <c r="O29" t="s">
        <v>124</v>
      </c>
      <c r="V29" t="s">
        <v>218</v>
      </c>
      <c r="AC29">
        <v>0.103</v>
      </c>
      <c r="AD29" t="s">
        <v>268</v>
      </c>
    </row>
    <row r="30" spans="1:30">
      <c r="A30">
        <v>37</v>
      </c>
      <c r="B30" t="s">
        <v>269</v>
      </c>
      <c r="C30" t="s">
        <v>77</v>
      </c>
      <c r="D30" t="s">
        <v>83</v>
      </c>
      <c r="E30">
        <v>5454.0</v>
      </c>
      <c r="F30" t="s">
        <v>83</v>
      </c>
      <c r="I30" t="s">
        <v>55</v>
      </c>
      <c r="J30" t="s">
        <v>82</v>
      </c>
      <c r="K30" t="s">
        <v>133</v>
      </c>
      <c r="L30">
        <v>-0.09</v>
      </c>
      <c r="M30">
        <v>-490.86</v>
      </c>
      <c r="N30">
        <v>4555.0</v>
      </c>
      <c r="O30" t="s">
        <v>124</v>
      </c>
      <c r="V30" t="s">
        <v>218</v>
      </c>
      <c r="AC30">
        <v>-0.09</v>
      </c>
      <c r="AD30" t="s">
        <v>270</v>
      </c>
    </row>
    <row r="31" spans="1:30">
      <c r="A31">
        <v>38</v>
      </c>
      <c r="B31" t="s">
        <v>271</v>
      </c>
      <c r="C31" t="s">
        <v>77</v>
      </c>
      <c r="D31" t="s">
        <v>85</v>
      </c>
      <c r="E31">
        <v>78.0</v>
      </c>
      <c r="F31" t="s">
        <v>83</v>
      </c>
      <c r="I31" t="s">
        <v>217</v>
      </c>
      <c r="J31" t="s">
        <v>130</v>
      </c>
      <c r="K31" t="s">
        <v>133</v>
      </c>
      <c r="L31">
        <v>0.688</v>
      </c>
      <c r="M31">
        <v>53.664</v>
      </c>
      <c r="O31" t="s">
        <v>128</v>
      </c>
      <c r="P31" t="s">
        <v>109</v>
      </c>
      <c r="V31" t="s">
        <v>254</v>
      </c>
      <c r="AC31">
        <v>0.688</v>
      </c>
      <c r="AD31" t="s">
        <v>272</v>
      </c>
    </row>
    <row r="32" spans="1:30">
      <c r="A32">
        <v>39</v>
      </c>
      <c r="B32" t="s">
        <v>258</v>
      </c>
      <c r="C32" t="s">
        <v>77</v>
      </c>
      <c r="D32" t="s">
        <v>83</v>
      </c>
      <c r="F32" t="s">
        <v>102</v>
      </c>
      <c r="G32" t="s">
        <v>84</v>
      </c>
      <c r="I32" t="s">
        <v>55</v>
      </c>
      <c r="J32" t="s">
        <v>50</v>
      </c>
      <c r="K32" t="s">
        <v>108</v>
      </c>
      <c r="L32">
        <v>169149.75</v>
      </c>
      <c r="M32">
        <v>1353198.0</v>
      </c>
      <c r="N32">
        <v>100.0</v>
      </c>
      <c r="O32" t="s">
        <v>134</v>
      </c>
      <c r="V32" t="s">
        <v>238</v>
      </c>
      <c r="AC32">
        <v>169149.75</v>
      </c>
      <c r="AD32" t="s">
        <v>259</v>
      </c>
    </row>
    <row r="33" spans="1:30">
      <c r="A33">
        <v>40</v>
      </c>
      <c r="B33" t="s">
        <v>265</v>
      </c>
      <c r="C33" t="s">
        <v>77</v>
      </c>
      <c r="D33" t="s">
        <v>83</v>
      </c>
      <c r="F33" t="s">
        <v>102</v>
      </c>
      <c r="G33" t="s">
        <v>84</v>
      </c>
      <c r="I33" t="s">
        <v>55</v>
      </c>
      <c r="J33" t="s">
        <v>50</v>
      </c>
      <c r="K33" t="s">
        <v>108</v>
      </c>
      <c r="L33">
        <v>445.455</v>
      </c>
      <c r="M33">
        <v>3563.64</v>
      </c>
      <c r="N33">
        <v>100.0</v>
      </c>
      <c r="O33" t="s">
        <v>134</v>
      </c>
      <c r="V33" t="s">
        <v>238</v>
      </c>
      <c r="AC33">
        <v>445.455</v>
      </c>
      <c r="AD33" t="s">
        <v>266</v>
      </c>
    </row>
    <row r="34" spans="1:30">
      <c r="A34">
        <v>41</v>
      </c>
      <c r="B34" t="s">
        <v>273</v>
      </c>
      <c r="C34" t="s">
        <v>77</v>
      </c>
      <c r="D34" t="s">
        <v>83</v>
      </c>
      <c r="E34">
        <v>15.0</v>
      </c>
      <c r="F34" t="s">
        <v>83</v>
      </c>
      <c r="H34" t="s">
        <v>98</v>
      </c>
      <c r="I34" t="s">
        <v>217</v>
      </c>
      <c r="J34" t="s">
        <v>82</v>
      </c>
      <c r="K34" t="s">
        <v>133</v>
      </c>
      <c r="L34">
        <v>0.199</v>
      </c>
      <c r="M34">
        <v>2.985</v>
      </c>
      <c r="N34">
        <v>100.0</v>
      </c>
      <c r="O34" t="s">
        <v>136</v>
      </c>
      <c r="V34" t="s">
        <v>202</v>
      </c>
      <c r="W34" t="s">
        <v>234</v>
      </c>
      <c r="X34" t="s">
        <v>220</v>
      </c>
      <c r="Z34" t="s">
        <v>221</v>
      </c>
      <c r="AA34" t="s">
        <v>208</v>
      </c>
      <c r="AB34" t="s">
        <v>222</v>
      </c>
      <c r="AC34">
        <v>0.199</v>
      </c>
      <c r="AD34" t="s">
        <v>274</v>
      </c>
    </row>
    <row r="35" spans="1:30">
      <c r="A35">
        <v>42</v>
      </c>
      <c r="B35" t="s">
        <v>275</v>
      </c>
      <c r="C35" t="s">
        <v>77</v>
      </c>
      <c r="D35" t="s">
        <v>83</v>
      </c>
      <c r="E35">
        <v>15.0</v>
      </c>
      <c r="F35" t="s">
        <v>83</v>
      </c>
      <c r="H35" t="s">
        <v>98</v>
      </c>
      <c r="I35" t="s">
        <v>55</v>
      </c>
      <c r="J35" t="s">
        <v>82</v>
      </c>
      <c r="K35" t="s">
        <v>108</v>
      </c>
      <c r="L35">
        <v>11.25</v>
      </c>
      <c r="M35">
        <v>168.75</v>
      </c>
      <c r="N35">
        <v>100.0</v>
      </c>
      <c r="O35" t="s">
        <v>136</v>
      </c>
      <c r="V35" t="s">
        <v>202</v>
      </c>
      <c r="W35" t="s">
        <v>234</v>
      </c>
      <c r="X35" t="s">
        <v>220</v>
      </c>
      <c r="Z35" t="s">
        <v>221</v>
      </c>
      <c r="AA35" t="s">
        <v>208</v>
      </c>
      <c r="AB35" t="s">
        <v>222</v>
      </c>
      <c r="AC35">
        <v>11.25</v>
      </c>
      <c r="AD35" t="s">
        <v>276</v>
      </c>
    </row>
    <row r="36" spans="1:30">
      <c r="A36">
        <v>43</v>
      </c>
      <c r="B36" t="s">
        <v>275</v>
      </c>
      <c r="C36" t="s">
        <v>77</v>
      </c>
      <c r="D36" t="s">
        <v>83</v>
      </c>
      <c r="F36" t="s">
        <v>83</v>
      </c>
      <c r="H36" t="s">
        <v>98</v>
      </c>
      <c r="I36" t="s">
        <v>55</v>
      </c>
      <c r="J36" t="s">
        <v>82</v>
      </c>
      <c r="K36" t="s">
        <v>108</v>
      </c>
      <c r="L36">
        <v>11.25</v>
      </c>
      <c r="M36">
        <v>168.75</v>
      </c>
      <c r="N36">
        <v>100.0</v>
      </c>
      <c r="O36" t="s">
        <v>136</v>
      </c>
      <c r="V36" t="s">
        <v>202</v>
      </c>
      <c r="W36" t="s">
        <v>234</v>
      </c>
      <c r="X36" t="s">
        <v>220</v>
      </c>
      <c r="Z36" t="s">
        <v>221</v>
      </c>
      <c r="AA36" t="s">
        <v>208</v>
      </c>
      <c r="AB36" t="s">
        <v>222</v>
      </c>
      <c r="AC36">
        <v>11.25</v>
      </c>
      <c r="AD36" t="s">
        <v>276</v>
      </c>
    </row>
    <row r="37" spans="1:30">
      <c r="A37">
        <v>44</v>
      </c>
      <c r="B37" t="s">
        <v>277</v>
      </c>
      <c r="C37" t="s">
        <v>77</v>
      </c>
      <c r="D37" t="s">
        <v>141</v>
      </c>
      <c r="E37">
        <v>1392857.14</v>
      </c>
      <c r="H37" t="s">
        <v>111</v>
      </c>
      <c r="I37" t="s">
        <v>55</v>
      </c>
      <c r="J37" t="s">
        <v>139</v>
      </c>
      <c r="K37" t="s">
        <v>133</v>
      </c>
      <c r="L37">
        <v>0.056</v>
      </c>
      <c r="M37">
        <v>78000.0</v>
      </c>
      <c r="N37">
        <v>25200.0</v>
      </c>
      <c r="O37" t="s">
        <v>137</v>
      </c>
      <c r="P37" t="s">
        <v>278</v>
      </c>
      <c r="V37" t="s">
        <v>218</v>
      </c>
      <c r="W37" t="s">
        <v>234</v>
      </c>
      <c r="X37" t="s">
        <v>279</v>
      </c>
      <c r="Y37" t="b">
        <v>1</v>
      </c>
      <c r="Z37" t="s">
        <v>280</v>
      </c>
      <c r="AA37" t="s">
        <v>199</v>
      </c>
      <c r="AC37">
        <v>0.056</v>
      </c>
      <c r="AD37" t="s">
        <v>281</v>
      </c>
    </row>
    <row r="38" spans="1:30">
      <c r="A38">
        <v>45</v>
      </c>
      <c r="B38" t="s">
        <v>282</v>
      </c>
      <c r="C38" t="s">
        <v>77</v>
      </c>
      <c r="D38" t="s">
        <v>141</v>
      </c>
      <c r="F38" t="s">
        <v>109</v>
      </c>
      <c r="G38" t="s">
        <v>109</v>
      </c>
      <c r="I38" t="s">
        <v>55</v>
      </c>
      <c r="J38" t="s">
        <v>139</v>
      </c>
      <c r="K38" t="s">
        <v>133</v>
      </c>
      <c r="L38">
        <v>0.056</v>
      </c>
      <c r="M38">
        <v>78000.0</v>
      </c>
      <c r="N38">
        <v>25200.0</v>
      </c>
      <c r="O38" t="s">
        <v>137</v>
      </c>
      <c r="P38" t="s">
        <v>278</v>
      </c>
      <c r="V38" t="s">
        <v>218</v>
      </c>
      <c r="W38" t="s">
        <v>234</v>
      </c>
      <c r="X38" t="s">
        <v>279</v>
      </c>
      <c r="Y38" t="b">
        <v>1</v>
      </c>
      <c r="Z38" t="s">
        <v>280</v>
      </c>
      <c r="AA38" t="s">
        <v>199</v>
      </c>
      <c r="AC38">
        <v>0.056</v>
      </c>
      <c r="AD38" t="s">
        <v>281</v>
      </c>
    </row>
    <row r="39" spans="1:30">
      <c r="A39">
        <v>46</v>
      </c>
      <c r="B39" t="s">
        <v>283</v>
      </c>
      <c r="C39" t="s">
        <v>77</v>
      </c>
      <c r="D39" t="s">
        <v>102</v>
      </c>
      <c r="E39">
        <v>105.0</v>
      </c>
      <c r="F39" t="s">
        <v>102</v>
      </c>
      <c r="G39" t="s">
        <v>84</v>
      </c>
      <c r="H39" t="s">
        <v>91</v>
      </c>
      <c r="I39" t="s">
        <v>143</v>
      </c>
      <c r="J39" t="s">
        <v>50</v>
      </c>
      <c r="K39" t="s">
        <v>108</v>
      </c>
      <c r="L39">
        <v>14.848</v>
      </c>
      <c r="M39">
        <v>1559.04</v>
      </c>
      <c r="N39">
        <v>125.0</v>
      </c>
      <c r="O39" t="s">
        <v>142</v>
      </c>
      <c r="V39" t="s">
        <v>214</v>
      </c>
      <c r="AC39">
        <v>14.848</v>
      </c>
      <c r="AD39" t="s">
        <v>284</v>
      </c>
    </row>
    <row r="40" spans="1:30">
      <c r="A40">
        <v>47</v>
      </c>
      <c r="B40" t="s">
        <v>285</v>
      </c>
      <c r="C40" t="s">
        <v>77</v>
      </c>
      <c r="D40" t="s">
        <v>102</v>
      </c>
      <c r="E40">
        <v>105.0</v>
      </c>
      <c r="F40" t="s">
        <v>102</v>
      </c>
      <c r="G40" t="s">
        <v>84</v>
      </c>
      <c r="H40" t="s">
        <v>111</v>
      </c>
      <c r="I40" t="s">
        <v>162</v>
      </c>
      <c r="J40" t="s">
        <v>50</v>
      </c>
      <c r="K40" t="s">
        <v>108</v>
      </c>
      <c r="L40">
        <v>190.97</v>
      </c>
      <c r="M40">
        <v>20051.85</v>
      </c>
      <c r="O40" t="s">
        <v>142</v>
      </c>
      <c r="V40" t="s">
        <v>286</v>
      </c>
      <c r="W40" t="s">
        <v>219</v>
      </c>
      <c r="X40" t="s">
        <v>287</v>
      </c>
      <c r="Z40" t="s">
        <v>288</v>
      </c>
      <c r="AA40" t="s">
        <v>199</v>
      </c>
      <c r="AB40" t="s">
        <v>289</v>
      </c>
      <c r="AC40">
        <v>190.97</v>
      </c>
      <c r="AD40" t="s">
        <v>290</v>
      </c>
    </row>
    <row r="41" spans="1:30">
      <c r="A41">
        <v>48</v>
      </c>
      <c r="B41" t="s">
        <v>291</v>
      </c>
      <c r="C41" t="s">
        <v>77</v>
      </c>
      <c r="D41" t="s">
        <v>102</v>
      </c>
      <c r="E41">
        <v>105.0</v>
      </c>
      <c r="F41" t="s">
        <v>102</v>
      </c>
      <c r="G41" t="s">
        <v>84</v>
      </c>
      <c r="H41" t="s">
        <v>91</v>
      </c>
      <c r="I41" t="s">
        <v>292</v>
      </c>
      <c r="J41" t="s">
        <v>50</v>
      </c>
      <c r="K41" t="s">
        <v>133</v>
      </c>
      <c r="L41">
        <v>3976.929</v>
      </c>
      <c r="M41">
        <v>417577.545</v>
      </c>
      <c r="N41">
        <v>146.0</v>
      </c>
      <c r="O41" t="s">
        <v>142</v>
      </c>
      <c r="V41" t="s">
        <v>286</v>
      </c>
      <c r="X41" t="s">
        <v>287</v>
      </c>
      <c r="Z41" t="s">
        <v>288</v>
      </c>
      <c r="AA41" t="s">
        <v>199</v>
      </c>
      <c r="AC41">
        <v>3976.929</v>
      </c>
      <c r="AD41" t="s">
        <v>293</v>
      </c>
    </row>
    <row r="42" spans="1:30">
      <c r="A42">
        <v>49</v>
      </c>
      <c r="B42" t="s">
        <v>294</v>
      </c>
      <c r="C42" t="s">
        <v>77</v>
      </c>
      <c r="D42" t="s">
        <v>102</v>
      </c>
      <c r="E42">
        <v>105.0</v>
      </c>
      <c r="F42" t="s">
        <v>102</v>
      </c>
      <c r="G42" t="s">
        <v>84</v>
      </c>
      <c r="H42" t="s">
        <v>91</v>
      </c>
      <c r="I42" t="s">
        <v>295</v>
      </c>
      <c r="J42" t="s">
        <v>50</v>
      </c>
      <c r="K42" t="s">
        <v>88</v>
      </c>
      <c r="L42">
        <v>44.444</v>
      </c>
      <c r="M42">
        <v>4666.62</v>
      </c>
      <c r="O42" t="s">
        <v>142</v>
      </c>
      <c r="V42" t="s">
        <v>214</v>
      </c>
      <c r="AC42">
        <v>44.444</v>
      </c>
      <c r="AD42" t="s">
        <v>296</v>
      </c>
    </row>
    <row r="43" spans="1:30">
      <c r="A43">
        <v>50</v>
      </c>
      <c r="B43" t="s">
        <v>297</v>
      </c>
      <c r="C43" t="s">
        <v>77</v>
      </c>
      <c r="D43" t="s">
        <v>85</v>
      </c>
      <c r="E43">
        <v>5.0</v>
      </c>
      <c r="I43" t="s">
        <v>55</v>
      </c>
      <c r="J43" t="s">
        <v>130</v>
      </c>
      <c r="K43" t="s">
        <v>133</v>
      </c>
      <c r="L43">
        <v>0.002</v>
      </c>
      <c r="M43">
        <v>0.01</v>
      </c>
      <c r="N43">
        <v>8.0</v>
      </c>
      <c r="O43" t="s">
        <v>128</v>
      </c>
      <c r="V43" t="s">
        <v>218</v>
      </c>
      <c r="AC43">
        <v>0.002</v>
      </c>
      <c r="AD43" t="s">
        <v>298</v>
      </c>
    </row>
    <row r="44" spans="1:30">
      <c r="A44">
        <v>51</v>
      </c>
      <c r="B44" t="s">
        <v>299</v>
      </c>
      <c r="C44" t="s">
        <v>77</v>
      </c>
      <c r="D44" t="s">
        <v>83</v>
      </c>
      <c r="E44">
        <v>150.0</v>
      </c>
      <c r="F44" t="s">
        <v>83</v>
      </c>
      <c r="H44" t="s">
        <v>78</v>
      </c>
      <c r="I44" t="s">
        <v>217</v>
      </c>
      <c r="J44" t="s">
        <v>139</v>
      </c>
      <c r="K44" t="s">
        <v>108</v>
      </c>
      <c r="L44">
        <v>18666.667</v>
      </c>
      <c r="M44">
        <v>2800000.05</v>
      </c>
      <c r="N44">
        <v>444.0</v>
      </c>
      <c r="O44" t="s">
        <v>147</v>
      </c>
      <c r="P44" t="s">
        <v>300</v>
      </c>
      <c r="V44" t="s">
        <v>238</v>
      </c>
      <c r="AC44">
        <v>18666.667</v>
      </c>
      <c r="AD44" t="s">
        <v>301</v>
      </c>
    </row>
    <row r="45" spans="1:30">
      <c r="A45">
        <v>52</v>
      </c>
      <c r="B45" t="s">
        <v>302</v>
      </c>
      <c r="C45" t="s">
        <v>77</v>
      </c>
      <c r="D45" t="s">
        <v>83</v>
      </c>
      <c r="E45">
        <v>150.0</v>
      </c>
      <c r="F45" t="s">
        <v>83</v>
      </c>
      <c r="H45" t="s">
        <v>78</v>
      </c>
      <c r="I45" t="s">
        <v>225</v>
      </c>
      <c r="J45" t="s">
        <v>139</v>
      </c>
      <c r="K45" t="s">
        <v>108</v>
      </c>
      <c r="L45">
        <v>3699.63</v>
      </c>
      <c r="M45">
        <v>554944.5</v>
      </c>
      <c r="N45">
        <v>55.0</v>
      </c>
      <c r="O45" t="s">
        <v>147</v>
      </c>
      <c r="V45" t="s">
        <v>238</v>
      </c>
      <c r="AC45">
        <v>3699.63</v>
      </c>
      <c r="AD45" t="s">
        <v>303</v>
      </c>
    </row>
    <row r="46" spans="1:30">
      <c r="A46">
        <v>53</v>
      </c>
      <c r="B46" t="s">
        <v>304</v>
      </c>
      <c r="C46" t="s">
        <v>77</v>
      </c>
      <c r="D46" t="s">
        <v>83</v>
      </c>
      <c r="E46">
        <v>150.0</v>
      </c>
      <c r="F46" t="s">
        <v>83</v>
      </c>
      <c r="H46" t="s">
        <v>78</v>
      </c>
      <c r="I46" t="s">
        <v>55</v>
      </c>
      <c r="J46" t="s">
        <v>139</v>
      </c>
      <c r="K46" t="s">
        <v>108</v>
      </c>
      <c r="L46">
        <v>12730.208</v>
      </c>
      <c r="M46">
        <v>1909531.2</v>
      </c>
      <c r="O46" t="s">
        <v>147</v>
      </c>
      <c r="V46" t="s">
        <v>238</v>
      </c>
      <c r="AC46">
        <v>12730.208</v>
      </c>
      <c r="AD46" t="s">
        <v>305</v>
      </c>
    </row>
    <row r="47" spans="1:30">
      <c r="A47">
        <v>54</v>
      </c>
      <c r="B47" t="s">
        <v>306</v>
      </c>
      <c r="C47" t="s">
        <v>77</v>
      </c>
      <c r="D47" t="s">
        <v>83</v>
      </c>
      <c r="E47">
        <v>150.0</v>
      </c>
      <c r="F47" t="s">
        <v>83</v>
      </c>
      <c r="H47" t="s">
        <v>78</v>
      </c>
      <c r="I47" t="s">
        <v>55</v>
      </c>
      <c r="J47" t="s">
        <v>139</v>
      </c>
      <c r="K47" t="s">
        <v>108</v>
      </c>
      <c r="L47">
        <v>70.381</v>
      </c>
      <c r="M47">
        <v>10557.15</v>
      </c>
      <c r="N47">
        <v>33.0</v>
      </c>
      <c r="O47" t="s">
        <v>147</v>
      </c>
      <c r="V47" t="s">
        <v>238</v>
      </c>
      <c r="AC47">
        <v>70.381</v>
      </c>
      <c r="AD47" t="s">
        <v>307</v>
      </c>
    </row>
    <row r="48" spans="1:30">
      <c r="A48">
        <v>55</v>
      </c>
      <c r="B48" t="s">
        <v>304</v>
      </c>
      <c r="C48" t="s">
        <v>77</v>
      </c>
      <c r="D48" t="s">
        <v>83</v>
      </c>
      <c r="F48" t="s">
        <v>83</v>
      </c>
      <c r="G48" t="s">
        <v>109</v>
      </c>
      <c r="I48" t="s">
        <v>55</v>
      </c>
      <c r="J48" t="s">
        <v>139</v>
      </c>
      <c r="K48" t="s">
        <v>108</v>
      </c>
      <c r="L48">
        <v>12730.208</v>
      </c>
      <c r="M48">
        <v>1909531.2</v>
      </c>
      <c r="O48" t="s">
        <v>147</v>
      </c>
      <c r="V48" t="s">
        <v>238</v>
      </c>
      <c r="AC48">
        <v>12730.208</v>
      </c>
      <c r="AD48" t="s">
        <v>305</v>
      </c>
    </row>
    <row r="49" spans="1:30">
      <c r="A49">
        <v>56</v>
      </c>
      <c r="B49" t="s">
        <v>306</v>
      </c>
      <c r="C49" t="s">
        <v>77</v>
      </c>
      <c r="D49" t="s">
        <v>83</v>
      </c>
      <c r="F49" t="s">
        <v>83</v>
      </c>
      <c r="G49" t="s">
        <v>109</v>
      </c>
      <c r="I49" t="s">
        <v>55</v>
      </c>
      <c r="J49" t="s">
        <v>139</v>
      </c>
      <c r="K49" t="s">
        <v>108</v>
      </c>
      <c r="L49">
        <v>70.381</v>
      </c>
      <c r="M49">
        <v>10557.15</v>
      </c>
      <c r="N49">
        <v>33.0</v>
      </c>
      <c r="O49" t="s">
        <v>147</v>
      </c>
      <c r="V49" t="s">
        <v>238</v>
      </c>
      <c r="AC49">
        <v>70.381</v>
      </c>
      <c r="AD49" t="s">
        <v>307</v>
      </c>
    </row>
    <row r="50" spans="1:30">
      <c r="A50">
        <v>57</v>
      </c>
      <c r="B50" t="s">
        <v>297</v>
      </c>
      <c r="C50" t="s">
        <v>77</v>
      </c>
      <c r="D50" t="s">
        <v>85</v>
      </c>
      <c r="F50" t="s">
        <v>109</v>
      </c>
      <c r="I50" t="s">
        <v>55</v>
      </c>
      <c r="J50" t="s">
        <v>130</v>
      </c>
      <c r="K50" t="s">
        <v>133</v>
      </c>
      <c r="L50">
        <v>0.002</v>
      </c>
      <c r="M50">
        <v>0.01</v>
      </c>
      <c r="N50">
        <v>8.0</v>
      </c>
      <c r="O50" t="s">
        <v>128</v>
      </c>
      <c r="V50" t="s">
        <v>218</v>
      </c>
      <c r="AC50">
        <v>0.002</v>
      </c>
      <c r="AD50" t="s">
        <v>298</v>
      </c>
    </row>
    <row r="51" spans="1:30">
      <c r="A51">
        <v>58</v>
      </c>
      <c r="B51" t="s">
        <v>308</v>
      </c>
      <c r="C51" t="s">
        <v>77</v>
      </c>
      <c r="E51">
        <v>1391111.11</v>
      </c>
      <c r="G51" t="s">
        <v>84</v>
      </c>
      <c r="H51" t="s">
        <v>98</v>
      </c>
      <c r="I51" t="s">
        <v>55</v>
      </c>
      <c r="J51" t="s">
        <v>130</v>
      </c>
      <c r="K51" t="s">
        <v>104</v>
      </c>
      <c r="L51">
        <v>0.09</v>
      </c>
      <c r="M51">
        <v>125200.0</v>
      </c>
      <c r="O51" t="s">
        <v>151</v>
      </c>
      <c r="P51" t="s">
        <v>278</v>
      </c>
      <c r="V51" t="s">
        <v>218</v>
      </c>
      <c r="Y51" t="b">
        <v>1</v>
      </c>
      <c r="AC51">
        <v>0.09</v>
      </c>
      <c r="AD51" t="s">
        <v>309</v>
      </c>
    </row>
    <row r="52" spans="1:30">
      <c r="A52">
        <v>59</v>
      </c>
      <c r="B52" t="s">
        <v>310</v>
      </c>
      <c r="C52" t="s">
        <v>77</v>
      </c>
      <c r="D52" t="s">
        <v>83</v>
      </c>
      <c r="E52">
        <v>1200000.0</v>
      </c>
      <c r="H52" t="s">
        <v>91</v>
      </c>
      <c r="I52" t="s">
        <v>55</v>
      </c>
      <c r="J52" t="s">
        <v>50</v>
      </c>
      <c r="K52" t="s">
        <v>133</v>
      </c>
      <c r="L52">
        <v>2.947</v>
      </c>
      <c r="M52">
        <v>3536400.0</v>
      </c>
      <c r="N52">
        <v>150.0</v>
      </c>
      <c r="O52" t="s">
        <v>153</v>
      </c>
      <c r="V52" t="s">
        <v>214</v>
      </c>
      <c r="AC52">
        <v>2.947</v>
      </c>
      <c r="AD52" t="s">
        <v>311</v>
      </c>
    </row>
    <row r="53" spans="1:30">
      <c r="A53">
        <v>60</v>
      </c>
      <c r="B53" t="s">
        <v>312</v>
      </c>
      <c r="C53" t="s">
        <v>77</v>
      </c>
      <c r="D53" t="s">
        <v>83</v>
      </c>
      <c r="E53">
        <v>120.0</v>
      </c>
      <c r="H53" t="s">
        <v>91</v>
      </c>
      <c r="I53" t="s">
        <v>217</v>
      </c>
      <c r="J53" t="s">
        <v>50</v>
      </c>
      <c r="L53">
        <v>0.921</v>
      </c>
      <c r="M53">
        <v>110.52</v>
      </c>
      <c r="O53" t="s">
        <v>153</v>
      </c>
      <c r="V53" t="s">
        <v>214</v>
      </c>
      <c r="AC53">
        <v>0.921</v>
      </c>
      <c r="AD53" t="s">
        <v>313</v>
      </c>
    </row>
    <row r="54" spans="1:30">
      <c r="A54">
        <v>61</v>
      </c>
      <c r="B54" t="s">
        <v>314</v>
      </c>
      <c r="C54" t="s">
        <v>77</v>
      </c>
      <c r="D54" t="s">
        <v>83</v>
      </c>
      <c r="E54">
        <v>120.0</v>
      </c>
      <c r="H54" t="s">
        <v>91</v>
      </c>
      <c r="I54" t="s">
        <v>55</v>
      </c>
      <c r="J54" t="s">
        <v>50</v>
      </c>
      <c r="K54" t="s">
        <v>108</v>
      </c>
      <c r="L54">
        <v>3.789</v>
      </c>
      <c r="M54">
        <v>454.68</v>
      </c>
      <c r="N54">
        <v>744.0</v>
      </c>
      <c r="O54" t="s">
        <v>153</v>
      </c>
      <c r="V54" t="s">
        <v>214</v>
      </c>
      <c r="AC54">
        <v>3.789</v>
      </c>
      <c r="AD54" t="s">
        <v>315</v>
      </c>
    </row>
    <row r="55" spans="1:30">
      <c r="A55">
        <v>62</v>
      </c>
      <c r="B55" t="s">
        <v>316</v>
      </c>
      <c r="C55" t="s">
        <v>77</v>
      </c>
      <c r="D55" t="s">
        <v>159</v>
      </c>
      <c r="H55" t="s">
        <v>98</v>
      </c>
      <c r="I55" t="s">
        <v>55</v>
      </c>
      <c r="J55" t="s">
        <v>157</v>
      </c>
      <c r="K55" t="s">
        <v>108</v>
      </c>
      <c r="L55">
        <v>9.899</v>
      </c>
      <c r="O55" t="s">
        <v>155</v>
      </c>
      <c r="V55" t="s">
        <v>202</v>
      </c>
      <c r="X55" t="s">
        <v>317</v>
      </c>
      <c r="Z55" t="s">
        <v>318</v>
      </c>
      <c r="AA55" t="s">
        <v>319</v>
      </c>
      <c r="AC55">
        <v>9.899</v>
      </c>
      <c r="AD55" t="s">
        <v>320</v>
      </c>
    </row>
    <row r="56" spans="1:30">
      <c r="A56">
        <v>63</v>
      </c>
      <c r="B56" t="s">
        <v>321</v>
      </c>
      <c r="C56" t="s">
        <v>77</v>
      </c>
      <c r="D56" t="s">
        <v>159</v>
      </c>
      <c r="E56">
        <v>12.0</v>
      </c>
      <c r="H56" t="s">
        <v>98</v>
      </c>
      <c r="I56" t="s">
        <v>322</v>
      </c>
      <c r="J56" t="s">
        <v>157</v>
      </c>
      <c r="K56" t="s">
        <v>133</v>
      </c>
      <c r="L56">
        <v>8.889</v>
      </c>
      <c r="M56">
        <v>106.668</v>
      </c>
      <c r="N56">
        <v>100.0</v>
      </c>
      <c r="O56" t="s">
        <v>155</v>
      </c>
      <c r="V56" t="s">
        <v>202</v>
      </c>
      <c r="X56" t="s">
        <v>317</v>
      </c>
      <c r="Z56" t="s">
        <v>318</v>
      </c>
      <c r="AA56" t="s">
        <v>319</v>
      </c>
      <c r="AC56">
        <v>8.889</v>
      </c>
      <c r="AD56" t="s">
        <v>323</v>
      </c>
    </row>
    <row r="57" spans="1:30">
      <c r="A57">
        <v>64</v>
      </c>
      <c r="B57" t="s">
        <v>324</v>
      </c>
      <c r="C57" t="s">
        <v>77</v>
      </c>
      <c r="D57" t="s">
        <v>159</v>
      </c>
      <c r="E57">
        <v>12.0</v>
      </c>
      <c r="H57" t="s">
        <v>98</v>
      </c>
      <c r="I57" t="s">
        <v>322</v>
      </c>
      <c r="J57" t="s">
        <v>157</v>
      </c>
      <c r="K57" t="s">
        <v>108</v>
      </c>
      <c r="L57">
        <v>7.071</v>
      </c>
      <c r="M57">
        <v>84.852</v>
      </c>
      <c r="N57">
        <v>1000.0</v>
      </c>
      <c r="O57" t="s">
        <v>155</v>
      </c>
      <c r="V57" t="s">
        <v>202</v>
      </c>
      <c r="X57" t="s">
        <v>317</v>
      </c>
      <c r="Z57" t="s">
        <v>318</v>
      </c>
      <c r="AA57" t="s">
        <v>319</v>
      </c>
      <c r="AC57">
        <v>7.071</v>
      </c>
      <c r="AD57" t="s">
        <v>325</v>
      </c>
    </row>
    <row r="58" spans="1:30">
      <c r="A58">
        <v>65</v>
      </c>
      <c r="B58" t="s">
        <v>326</v>
      </c>
      <c r="C58" t="s">
        <v>77</v>
      </c>
      <c r="D58" t="s">
        <v>159</v>
      </c>
      <c r="E58">
        <v>5222.0</v>
      </c>
      <c r="H58" t="s">
        <v>98</v>
      </c>
      <c r="I58" t="s">
        <v>55</v>
      </c>
      <c r="J58" t="s">
        <v>157</v>
      </c>
      <c r="K58" t="s">
        <v>104</v>
      </c>
      <c r="L58">
        <v>4.4464735510217E+14</v>
      </c>
      <c r="M58">
        <v>2.3219484883435E+18</v>
      </c>
      <c r="N58">
        <v>10005641646.0</v>
      </c>
      <c r="O58" t="s">
        <v>155</v>
      </c>
      <c r="V58" t="s">
        <v>202</v>
      </c>
      <c r="X58" t="s">
        <v>317</v>
      </c>
      <c r="Z58" t="s">
        <v>318</v>
      </c>
      <c r="AA58" t="s">
        <v>319</v>
      </c>
      <c r="AC58">
        <v>4.4464735510217E+14</v>
      </c>
      <c r="AD58" t="s">
        <v>327</v>
      </c>
    </row>
    <row r="59" spans="1:30">
      <c r="A59">
        <v>66</v>
      </c>
      <c r="B59" t="s">
        <v>328</v>
      </c>
      <c r="C59" t="s">
        <v>77</v>
      </c>
      <c r="D59" t="s">
        <v>109</v>
      </c>
      <c r="F59" t="s">
        <v>109</v>
      </c>
      <c r="G59" t="s">
        <v>109</v>
      </c>
      <c r="I59" t="s">
        <v>55</v>
      </c>
      <c r="J59" t="s">
        <v>157</v>
      </c>
      <c r="K59" t="s">
        <v>108</v>
      </c>
      <c r="L59">
        <v>9.899</v>
      </c>
      <c r="M59">
        <v>118.788</v>
      </c>
      <c r="N59">
        <v>100.0</v>
      </c>
      <c r="O59" t="s">
        <v>160</v>
      </c>
      <c r="V59" t="s">
        <v>202</v>
      </c>
      <c r="X59" t="s">
        <v>317</v>
      </c>
      <c r="Z59" t="s">
        <v>318</v>
      </c>
      <c r="AA59" t="s">
        <v>319</v>
      </c>
      <c r="AC59">
        <v>9.899</v>
      </c>
      <c r="AD59" t="s">
        <v>329</v>
      </c>
    </row>
    <row r="60" spans="1:30">
      <c r="A60">
        <v>67</v>
      </c>
      <c r="B60" t="s">
        <v>330</v>
      </c>
      <c r="C60" t="s">
        <v>77</v>
      </c>
      <c r="D60" t="s">
        <v>109</v>
      </c>
      <c r="F60" t="s">
        <v>109</v>
      </c>
      <c r="G60" t="s">
        <v>109</v>
      </c>
      <c r="I60" t="s">
        <v>55</v>
      </c>
      <c r="J60" t="s">
        <v>157</v>
      </c>
      <c r="K60" t="s">
        <v>104</v>
      </c>
      <c r="L60">
        <v>44.444</v>
      </c>
      <c r="M60">
        <v>533.328</v>
      </c>
      <c r="N60">
        <v>1000.0</v>
      </c>
      <c r="O60" t="s">
        <v>160</v>
      </c>
      <c r="V60" t="s">
        <v>202</v>
      </c>
      <c r="X60" t="s">
        <v>317</v>
      </c>
      <c r="Z60" t="s">
        <v>318</v>
      </c>
      <c r="AA60" t="s">
        <v>319</v>
      </c>
      <c r="AC60">
        <v>44.444</v>
      </c>
      <c r="AD60" t="s">
        <v>331</v>
      </c>
    </row>
    <row r="61" spans="1:30">
      <c r="A61">
        <v>68</v>
      </c>
      <c r="B61" t="s">
        <v>332</v>
      </c>
      <c r="C61" t="s">
        <v>77</v>
      </c>
      <c r="E61">
        <v>65196.0</v>
      </c>
      <c r="H61" t="s">
        <v>111</v>
      </c>
      <c r="I61" t="s">
        <v>13</v>
      </c>
      <c r="L61">
        <v>444.444</v>
      </c>
      <c r="M61">
        <v>28975971.024</v>
      </c>
      <c r="O61" t="s">
        <v>161</v>
      </c>
      <c r="V61" t="s">
        <v>202</v>
      </c>
      <c r="AC61">
        <v>444.444</v>
      </c>
      <c r="AD61" t="s">
        <v>333</v>
      </c>
    </row>
    <row r="62" spans="1:30">
      <c r="A62">
        <v>69</v>
      </c>
      <c r="B62" t="s">
        <v>334</v>
      </c>
      <c r="C62" t="s">
        <v>77</v>
      </c>
      <c r="H62" t="s">
        <v>111</v>
      </c>
      <c r="I62" t="s">
        <v>292</v>
      </c>
      <c r="L62">
        <v>39.596</v>
      </c>
      <c r="O62" t="s">
        <v>161</v>
      </c>
      <c r="V62" t="s">
        <v>202</v>
      </c>
      <c r="AC62">
        <v>39.596</v>
      </c>
      <c r="AD62" t="s">
        <v>335</v>
      </c>
    </row>
    <row r="63" spans="1:30">
      <c r="A63">
        <v>70</v>
      </c>
      <c r="B63" t="s">
        <v>336</v>
      </c>
      <c r="C63" t="s">
        <v>77</v>
      </c>
      <c r="D63" t="s">
        <v>109</v>
      </c>
      <c r="E63">
        <v>12.0</v>
      </c>
      <c r="F63" t="s">
        <v>109</v>
      </c>
      <c r="H63" t="s">
        <v>98</v>
      </c>
      <c r="I63" t="s">
        <v>55</v>
      </c>
      <c r="J63" t="s">
        <v>50</v>
      </c>
      <c r="K63" t="s">
        <v>133</v>
      </c>
      <c r="L63">
        <v>36.667</v>
      </c>
      <c r="M63">
        <v>440.004</v>
      </c>
      <c r="N63">
        <v>120.0</v>
      </c>
      <c r="O63" t="s">
        <v>163</v>
      </c>
      <c r="V63" t="s">
        <v>286</v>
      </c>
      <c r="X63" t="s">
        <v>279</v>
      </c>
      <c r="Z63" t="s">
        <v>280</v>
      </c>
      <c r="AA63" t="s">
        <v>199</v>
      </c>
      <c r="AC63">
        <v>36.667</v>
      </c>
      <c r="AD63" t="s">
        <v>337</v>
      </c>
    </row>
    <row r="64" spans="1:30">
      <c r="A64">
        <v>71</v>
      </c>
      <c r="B64" t="s">
        <v>338</v>
      </c>
      <c r="C64" t="s">
        <v>77</v>
      </c>
      <c r="D64" t="s">
        <v>109</v>
      </c>
      <c r="E64">
        <v>12.0</v>
      </c>
      <c r="F64" t="s">
        <v>109</v>
      </c>
      <c r="H64" t="s">
        <v>98</v>
      </c>
      <c r="I64" t="s">
        <v>55</v>
      </c>
      <c r="J64" t="s">
        <v>50</v>
      </c>
      <c r="K64" t="s">
        <v>108</v>
      </c>
      <c r="L64">
        <v>3.74</v>
      </c>
      <c r="M64">
        <v>44.88</v>
      </c>
      <c r="N64">
        <v>60.0</v>
      </c>
      <c r="O64" t="s">
        <v>163</v>
      </c>
      <c r="V64" t="s">
        <v>286</v>
      </c>
      <c r="X64" t="s">
        <v>279</v>
      </c>
      <c r="Z64" t="s">
        <v>280</v>
      </c>
      <c r="AA64" t="s">
        <v>199</v>
      </c>
      <c r="AC64">
        <v>3.74</v>
      </c>
      <c r="AD64" t="s">
        <v>339</v>
      </c>
    </row>
    <row r="65" spans="1:30">
      <c r="A65">
        <v>72</v>
      </c>
      <c r="B65" t="s">
        <v>340</v>
      </c>
      <c r="C65" t="s">
        <v>77</v>
      </c>
      <c r="D65" t="s">
        <v>109</v>
      </c>
      <c r="E65">
        <v>12.0</v>
      </c>
      <c r="F65" t="s">
        <v>109</v>
      </c>
      <c r="H65" t="s">
        <v>98</v>
      </c>
      <c r="I65" t="s">
        <v>225</v>
      </c>
      <c r="J65" t="s">
        <v>50</v>
      </c>
      <c r="K65" t="s">
        <v>108</v>
      </c>
      <c r="L65">
        <v>5.775</v>
      </c>
      <c r="M65">
        <v>69.3</v>
      </c>
      <c r="N65">
        <v>120.0</v>
      </c>
      <c r="O65" t="s">
        <v>163</v>
      </c>
      <c r="V65" t="s">
        <v>286</v>
      </c>
      <c r="X65" t="s">
        <v>279</v>
      </c>
      <c r="Z65" t="s">
        <v>280</v>
      </c>
      <c r="AA65" t="s">
        <v>199</v>
      </c>
      <c r="AC65">
        <v>5.775</v>
      </c>
      <c r="AD65" t="s">
        <v>341</v>
      </c>
    </row>
    <row r="66" spans="1:30">
      <c r="A66">
        <v>73</v>
      </c>
      <c r="B66" t="s">
        <v>342</v>
      </c>
      <c r="C66" t="s">
        <v>77</v>
      </c>
      <c r="D66" t="s">
        <v>109</v>
      </c>
      <c r="E66">
        <v>12.0</v>
      </c>
      <c r="F66" t="s">
        <v>109</v>
      </c>
      <c r="H66" t="s">
        <v>98</v>
      </c>
      <c r="I66" t="s">
        <v>55</v>
      </c>
      <c r="J66" t="s">
        <v>50</v>
      </c>
      <c r="K66" t="s">
        <v>104</v>
      </c>
      <c r="N66">
        <v>500.0</v>
      </c>
      <c r="O66" t="s">
        <v>163</v>
      </c>
      <c r="V66" t="s">
        <v>286</v>
      </c>
      <c r="X66" t="s">
        <v>279</v>
      </c>
      <c r="Z66" t="s">
        <v>280</v>
      </c>
      <c r="AA66" t="s">
        <v>199</v>
      </c>
      <c r="AD66" t="s">
        <v>343</v>
      </c>
    </row>
    <row r="67" spans="1:30">
      <c r="A67">
        <v>74</v>
      </c>
      <c r="B67" t="s">
        <v>344</v>
      </c>
      <c r="C67" t="s">
        <v>77</v>
      </c>
      <c r="D67" t="s">
        <v>84</v>
      </c>
      <c r="I67" t="s">
        <v>217</v>
      </c>
      <c r="L67">
        <v>11.52</v>
      </c>
      <c r="O67" t="s">
        <v>169</v>
      </c>
      <c r="V67" t="s">
        <v>196</v>
      </c>
      <c r="AC67">
        <v>11.52</v>
      </c>
      <c r="AD67" t="s">
        <v>345</v>
      </c>
    </row>
    <row r="68" spans="1:30">
      <c r="A68">
        <v>75</v>
      </c>
      <c r="B68" t="s">
        <v>346</v>
      </c>
      <c r="C68" t="s">
        <v>77</v>
      </c>
      <c r="D68" t="s">
        <v>84</v>
      </c>
      <c r="I68" t="s">
        <v>13</v>
      </c>
      <c r="L68">
        <v>3.801</v>
      </c>
      <c r="O68" t="s">
        <v>169</v>
      </c>
      <c r="V68" t="s">
        <v>196</v>
      </c>
      <c r="AC68">
        <v>3.801</v>
      </c>
      <c r="AD68" t="s">
        <v>347</v>
      </c>
    </row>
    <row r="69" spans="1:30">
      <c r="A69">
        <v>76</v>
      </c>
      <c r="B69" t="s">
        <v>348</v>
      </c>
      <c r="C69" t="s">
        <v>77</v>
      </c>
      <c r="D69" t="s">
        <v>84</v>
      </c>
      <c r="I69" t="s">
        <v>13</v>
      </c>
      <c r="L69">
        <v>26.667</v>
      </c>
      <c r="O69" t="s">
        <v>169</v>
      </c>
      <c r="V69" t="s">
        <v>196</v>
      </c>
      <c r="AC69">
        <v>26.667</v>
      </c>
      <c r="AD69" t="s">
        <v>349</v>
      </c>
    </row>
    <row r="70" spans="1:30">
      <c r="A70">
        <v>77</v>
      </c>
      <c r="B70" t="s">
        <v>350</v>
      </c>
      <c r="C70" t="s">
        <v>77</v>
      </c>
      <c r="D70" t="s">
        <v>84</v>
      </c>
      <c r="I70" t="s">
        <v>225</v>
      </c>
      <c r="L70">
        <v>8.889</v>
      </c>
      <c r="O70" t="s">
        <v>169</v>
      </c>
      <c r="V70" t="s">
        <v>196</v>
      </c>
      <c r="AC70">
        <v>8.889</v>
      </c>
      <c r="AD70" t="s">
        <v>351</v>
      </c>
    </row>
    <row r="71" spans="1:30">
      <c r="A71">
        <v>78</v>
      </c>
      <c r="B71" t="s">
        <v>352</v>
      </c>
      <c r="C71" t="s">
        <v>77</v>
      </c>
      <c r="H71" t="s">
        <v>111</v>
      </c>
      <c r="I71" t="s">
        <v>162</v>
      </c>
      <c r="L71">
        <v>-0.147</v>
      </c>
      <c r="O71" t="s">
        <v>161</v>
      </c>
      <c r="V71" t="s">
        <v>196</v>
      </c>
      <c r="W71" t="s">
        <v>234</v>
      </c>
      <c r="X71" t="s">
        <v>279</v>
      </c>
      <c r="Z71" t="s">
        <v>280</v>
      </c>
      <c r="AA71" t="s">
        <v>199</v>
      </c>
      <c r="AC71">
        <v>-0.147</v>
      </c>
      <c r="AD71" t="s">
        <v>353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4"/>
  <sheetViews>
    <sheetView tabSelected="0" workbookViewId="0" showGridLines="true" showRowColHeaders="1">
      <selection activeCell="I25" sqref="I25"/>
    </sheetView>
  </sheetViews>
  <sheetFormatPr defaultRowHeight="14.4" defaultColWidth="11.42578125" outlineLevelRow="0" outlineLevelCol="0"/>
  <sheetData>
    <row r="1" spans="1:32">
      <c r="A1" t="s">
        <v>31</v>
      </c>
      <c r="B1" t="s">
        <v>8</v>
      </c>
      <c r="C1" t="s">
        <v>354</v>
      </c>
      <c r="D1" t="s">
        <v>355</v>
      </c>
      <c r="E1" t="s">
        <v>356</v>
      </c>
      <c r="F1" t="s">
        <v>357</v>
      </c>
      <c r="G1" t="s">
        <v>358</v>
      </c>
      <c r="H1" t="s">
        <v>9</v>
      </c>
      <c r="I1" t="s">
        <v>359</v>
      </c>
      <c r="J1" t="s">
        <v>360</v>
      </c>
      <c r="K1" t="s">
        <v>361</v>
      </c>
      <c r="L1" t="s">
        <v>362</v>
      </c>
      <c r="M1" t="s">
        <v>363</v>
      </c>
      <c r="N1" t="s">
        <v>364</v>
      </c>
      <c r="O1" t="s">
        <v>365</v>
      </c>
      <c r="P1" t="s">
        <v>366</v>
      </c>
      <c r="Q1" t="s">
        <v>367</v>
      </c>
      <c r="R1" t="s">
        <v>368</v>
      </c>
      <c r="S1" t="s">
        <v>369</v>
      </c>
      <c r="T1" t="s">
        <v>370</v>
      </c>
      <c r="U1" t="s">
        <v>371</v>
      </c>
      <c r="V1" t="s">
        <v>372</v>
      </c>
      <c r="W1" t="s">
        <v>373</v>
      </c>
      <c r="X1" t="s">
        <v>374</v>
      </c>
      <c r="Y1" t="s">
        <v>191</v>
      </c>
      <c r="Z1" t="s">
        <v>375</v>
      </c>
      <c r="AA1" t="s">
        <v>32</v>
      </c>
      <c r="AB1" t="s">
        <v>376</v>
      </c>
      <c r="AC1" t="s">
        <v>64</v>
      </c>
      <c r="AD1" t="s">
        <v>67</v>
      </c>
      <c r="AE1" t="s">
        <v>377</v>
      </c>
      <c r="AF1" t="s">
        <v>75</v>
      </c>
    </row>
    <row r="2" spans="1:32">
      <c r="A2">
        <v>2</v>
      </c>
      <c r="B2" t="s">
        <v>102</v>
      </c>
      <c r="C2" t="s">
        <v>378</v>
      </c>
      <c r="D2" t="s">
        <v>379</v>
      </c>
      <c r="E2" t="s">
        <v>380</v>
      </c>
      <c r="F2" t="s">
        <v>381</v>
      </c>
      <c r="G2" t="s">
        <v>382</v>
      </c>
      <c r="H2" t="s">
        <v>383</v>
      </c>
      <c r="I2">
        <v>24220</v>
      </c>
      <c r="K2" t="s">
        <v>384</v>
      </c>
      <c r="L2" t="s">
        <v>385</v>
      </c>
      <c r="M2">
        <v>28006</v>
      </c>
      <c r="N2" t="s">
        <v>386</v>
      </c>
      <c r="P2" t="s">
        <v>385</v>
      </c>
      <c r="AB2" t="s">
        <v>387</v>
      </c>
      <c r="AD2" t="s">
        <v>42</v>
      </c>
      <c r="AE2" t="s">
        <v>388</v>
      </c>
      <c r="AF2">
        <v>1</v>
      </c>
    </row>
    <row r="3" spans="1:32">
      <c r="A3">
        <v>3</v>
      </c>
      <c r="B3" t="s">
        <v>83</v>
      </c>
      <c r="C3" t="s">
        <v>389</v>
      </c>
      <c r="D3" t="s">
        <v>390</v>
      </c>
      <c r="E3" t="s">
        <v>391</v>
      </c>
      <c r="F3" t="s">
        <v>392</v>
      </c>
      <c r="G3" t="s">
        <v>393</v>
      </c>
      <c r="H3" t="s">
        <v>394</v>
      </c>
      <c r="I3">
        <v>47008</v>
      </c>
      <c r="K3" t="s">
        <v>395</v>
      </c>
      <c r="L3" t="s">
        <v>385</v>
      </c>
      <c r="M3">
        <v>28022</v>
      </c>
      <c r="N3" t="s">
        <v>396</v>
      </c>
      <c r="P3" t="s">
        <v>385</v>
      </c>
      <c r="AB3" t="s">
        <v>387</v>
      </c>
      <c r="AD3" t="s">
        <v>42</v>
      </c>
      <c r="AF3">
        <v>1</v>
      </c>
    </row>
    <row r="4" spans="1:32">
      <c r="A4">
        <v>4</v>
      </c>
      <c r="B4" t="s">
        <v>94</v>
      </c>
      <c r="C4" t="s">
        <v>397</v>
      </c>
      <c r="D4" t="s">
        <v>390</v>
      </c>
      <c r="E4" t="s">
        <v>398</v>
      </c>
      <c r="F4" t="s">
        <v>399</v>
      </c>
      <c r="K4" t="s">
        <v>400</v>
      </c>
      <c r="L4" t="s">
        <v>401</v>
      </c>
      <c r="M4">
        <v>28108</v>
      </c>
      <c r="N4" t="s">
        <v>402</v>
      </c>
      <c r="P4" t="s">
        <v>403</v>
      </c>
      <c r="AB4" t="s">
        <v>387</v>
      </c>
      <c r="AD4" t="s">
        <v>42</v>
      </c>
      <c r="AF4">
        <v>2</v>
      </c>
    </row>
    <row r="5" spans="1:32">
      <c r="A5">
        <v>5</v>
      </c>
      <c r="B5" t="s">
        <v>85</v>
      </c>
      <c r="C5" t="s">
        <v>404</v>
      </c>
      <c r="D5" t="s">
        <v>405</v>
      </c>
      <c r="E5" t="s">
        <v>406</v>
      </c>
      <c r="F5" t="s">
        <v>407</v>
      </c>
      <c r="N5" t="s">
        <v>408</v>
      </c>
      <c r="AB5" t="s">
        <v>409</v>
      </c>
      <c r="AD5" t="s">
        <v>42</v>
      </c>
      <c r="AF5">
        <v>1</v>
      </c>
    </row>
    <row r="6" spans="1:32">
      <c r="A6">
        <v>6</v>
      </c>
      <c r="B6" t="s">
        <v>159</v>
      </c>
      <c r="C6" t="s">
        <v>410</v>
      </c>
      <c r="D6" t="s">
        <v>390</v>
      </c>
      <c r="E6" t="s">
        <v>411</v>
      </c>
      <c r="F6" t="s">
        <v>412</v>
      </c>
      <c r="N6" t="s">
        <v>413</v>
      </c>
      <c r="P6" t="s">
        <v>414</v>
      </c>
      <c r="AB6" t="s">
        <v>415</v>
      </c>
      <c r="AD6" t="s">
        <v>42</v>
      </c>
      <c r="AF6">
        <v>1</v>
      </c>
    </row>
    <row r="7" spans="1:32">
      <c r="A7">
        <v>7</v>
      </c>
      <c r="B7" t="s">
        <v>86</v>
      </c>
      <c r="C7" t="s">
        <v>416</v>
      </c>
      <c r="D7" t="s">
        <v>390</v>
      </c>
      <c r="E7" t="s">
        <v>417</v>
      </c>
      <c r="F7" t="s">
        <v>418</v>
      </c>
      <c r="G7" t="s">
        <v>419</v>
      </c>
      <c r="H7" t="s">
        <v>385</v>
      </c>
      <c r="I7">
        <v>28023</v>
      </c>
      <c r="N7" t="s">
        <v>420</v>
      </c>
      <c r="P7" t="s">
        <v>385</v>
      </c>
      <c r="AB7" t="s">
        <v>421</v>
      </c>
      <c r="AD7" t="s">
        <v>42</v>
      </c>
      <c r="AF7">
        <v>1</v>
      </c>
    </row>
    <row r="8" spans="1:32">
      <c r="A8">
        <v>8</v>
      </c>
      <c r="B8" t="s">
        <v>141</v>
      </c>
      <c r="C8" t="s">
        <v>404</v>
      </c>
      <c r="E8" t="s">
        <v>141</v>
      </c>
      <c r="F8" t="s">
        <v>141</v>
      </c>
      <c r="N8" t="s">
        <v>141</v>
      </c>
      <c r="AB8" t="s">
        <v>422</v>
      </c>
      <c r="AD8" t="s">
        <v>47</v>
      </c>
      <c r="AF8">
        <v>1</v>
      </c>
    </row>
    <row r="9" spans="1:32">
      <c r="A9">
        <v>9</v>
      </c>
      <c r="B9" t="s">
        <v>85</v>
      </c>
      <c r="C9" t="s">
        <v>404</v>
      </c>
      <c r="D9" t="s">
        <v>405</v>
      </c>
      <c r="E9" t="s">
        <v>406</v>
      </c>
      <c r="F9" t="s">
        <v>407</v>
      </c>
      <c r="N9" t="s">
        <v>408</v>
      </c>
      <c r="AB9" t="s">
        <v>409</v>
      </c>
      <c r="AD9" t="s">
        <v>42</v>
      </c>
      <c r="AF9">
        <v>2</v>
      </c>
    </row>
    <row r="10" spans="1:32">
      <c r="A10">
        <v>10</v>
      </c>
      <c r="B10" t="s">
        <v>86</v>
      </c>
      <c r="C10" t="s">
        <v>416</v>
      </c>
      <c r="D10" t="s">
        <v>390</v>
      </c>
      <c r="E10" t="s">
        <v>417</v>
      </c>
      <c r="F10" t="s">
        <v>418</v>
      </c>
      <c r="G10" t="s">
        <v>419</v>
      </c>
      <c r="H10" t="s">
        <v>385</v>
      </c>
      <c r="I10">
        <v>28023</v>
      </c>
      <c r="N10" t="s">
        <v>420</v>
      </c>
      <c r="P10" t="s">
        <v>385</v>
      </c>
      <c r="AB10" t="s">
        <v>423</v>
      </c>
      <c r="AD10" t="s">
        <v>42</v>
      </c>
      <c r="AF10">
        <v>2</v>
      </c>
    </row>
    <row r="11" spans="1:32">
      <c r="A11">
        <v>11</v>
      </c>
      <c r="B11" t="s">
        <v>109</v>
      </c>
      <c r="C11" t="s">
        <v>424</v>
      </c>
      <c r="E11" t="s">
        <v>109</v>
      </c>
      <c r="F11" t="s">
        <v>109</v>
      </c>
      <c r="N11" t="s">
        <v>109</v>
      </c>
      <c r="AB11" t="s">
        <v>425</v>
      </c>
      <c r="AC11" t="s">
        <v>47</v>
      </c>
      <c r="AD11" t="s">
        <v>47</v>
      </c>
      <c r="AF11">
        <v>2</v>
      </c>
    </row>
    <row r="12" spans="1:32">
      <c r="A12">
        <v>12</v>
      </c>
      <c r="B12" t="s">
        <v>426</v>
      </c>
      <c r="C12" t="s">
        <v>427</v>
      </c>
      <c r="E12">
        <v>123</v>
      </c>
      <c r="F12" t="s">
        <v>428</v>
      </c>
      <c r="N12" t="s">
        <v>426</v>
      </c>
      <c r="AB12" t="s">
        <v>409</v>
      </c>
      <c r="AD12" t="s">
        <v>42</v>
      </c>
      <c r="AF12">
        <v>1</v>
      </c>
    </row>
    <row r="13" spans="1:32">
      <c r="A13">
        <v>13</v>
      </c>
      <c r="B13" t="s">
        <v>429</v>
      </c>
      <c r="C13" t="s">
        <v>430</v>
      </c>
      <c r="E13" t="s">
        <v>429</v>
      </c>
      <c r="F13" t="s">
        <v>431</v>
      </c>
      <c r="N13" t="s">
        <v>429</v>
      </c>
      <c r="AB13" t="s">
        <v>422</v>
      </c>
      <c r="AD13" t="s">
        <v>42</v>
      </c>
      <c r="AF13">
        <v>1</v>
      </c>
    </row>
    <row r="14" spans="1:32">
      <c r="A14">
        <v>14</v>
      </c>
      <c r="B14" t="s">
        <v>171</v>
      </c>
      <c r="C14" t="s">
        <v>432</v>
      </c>
      <c r="E14" t="s">
        <v>171</v>
      </c>
      <c r="F14" t="s">
        <v>433</v>
      </c>
      <c r="N14" t="s">
        <v>171</v>
      </c>
      <c r="AB14" t="s">
        <v>434</v>
      </c>
      <c r="AD14" t="s">
        <v>42</v>
      </c>
      <c r="AF14">
        <v>1</v>
      </c>
    </row>
    <row r="15" spans="1:32">
      <c r="A15">
        <v>15</v>
      </c>
      <c r="B15" t="s">
        <v>84</v>
      </c>
      <c r="C15" t="s">
        <v>435</v>
      </c>
      <c r="E15" t="s">
        <v>84</v>
      </c>
      <c r="F15" t="s">
        <v>436</v>
      </c>
      <c r="N15" t="s">
        <v>84</v>
      </c>
      <c r="AB15" t="s">
        <v>437</v>
      </c>
      <c r="AD15" t="s">
        <v>42</v>
      </c>
      <c r="AF15">
        <v>1</v>
      </c>
    </row>
    <row r="16" spans="1:32">
      <c r="A16">
        <v>16</v>
      </c>
      <c r="B16" t="s">
        <v>438</v>
      </c>
      <c r="C16" t="s">
        <v>439</v>
      </c>
      <c r="E16" t="s">
        <v>438</v>
      </c>
      <c r="F16" t="s">
        <v>440</v>
      </c>
      <c r="N16" t="s">
        <v>438</v>
      </c>
      <c r="AB16" t="s">
        <v>441</v>
      </c>
      <c r="AD16" t="s">
        <v>42</v>
      </c>
      <c r="AF16">
        <v>2</v>
      </c>
    </row>
    <row r="17" spans="1:32">
      <c r="A17">
        <v>17</v>
      </c>
      <c r="B17" t="s">
        <v>442</v>
      </c>
      <c r="C17" t="s">
        <v>443</v>
      </c>
      <c r="E17" t="s">
        <v>442</v>
      </c>
      <c r="F17" t="s">
        <v>444</v>
      </c>
      <c r="N17" t="s">
        <v>442</v>
      </c>
      <c r="AB17" t="s">
        <v>422</v>
      </c>
      <c r="AD17" t="s">
        <v>42</v>
      </c>
      <c r="AF17">
        <v>2</v>
      </c>
    </row>
    <row r="18" spans="1:32">
      <c r="A18">
        <v>18</v>
      </c>
      <c r="B18" t="s">
        <v>445</v>
      </c>
      <c r="C18" t="s">
        <v>446</v>
      </c>
      <c r="E18" t="s">
        <v>445</v>
      </c>
      <c r="F18" t="s">
        <v>447</v>
      </c>
      <c r="N18" t="s">
        <v>445</v>
      </c>
      <c r="AB18" t="s">
        <v>448</v>
      </c>
      <c r="AD18" t="s">
        <v>42</v>
      </c>
      <c r="AF18">
        <v>2</v>
      </c>
    </row>
    <row r="19" spans="1:32">
      <c r="A19">
        <v>19</v>
      </c>
      <c r="B19" t="s">
        <v>83</v>
      </c>
      <c r="C19" t="s">
        <v>389</v>
      </c>
      <c r="D19" t="s">
        <v>390</v>
      </c>
      <c r="E19" t="s">
        <v>391</v>
      </c>
      <c r="F19" t="s">
        <v>392</v>
      </c>
      <c r="G19" t="s">
        <v>393</v>
      </c>
      <c r="H19" t="s">
        <v>394</v>
      </c>
      <c r="I19">
        <v>47008</v>
      </c>
      <c r="K19" t="s">
        <v>395</v>
      </c>
      <c r="L19" t="s">
        <v>385</v>
      </c>
      <c r="M19">
        <v>28022</v>
      </c>
      <c r="N19" t="s">
        <v>396</v>
      </c>
      <c r="P19" t="s">
        <v>385</v>
      </c>
      <c r="AB19" t="s">
        <v>387</v>
      </c>
      <c r="AD19" t="s">
        <v>42</v>
      </c>
      <c r="AF19">
        <v>2</v>
      </c>
    </row>
    <row r="20" spans="1:32">
      <c r="A20">
        <v>20</v>
      </c>
      <c r="B20" t="s">
        <v>84</v>
      </c>
      <c r="C20" t="s">
        <v>435</v>
      </c>
      <c r="E20" t="s">
        <v>84</v>
      </c>
      <c r="F20" t="s">
        <v>436</v>
      </c>
      <c r="N20" t="s">
        <v>84</v>
      </c>
      <c r="AB20" t="s">
        <v>437</v>
      </c>
      <c r="AD20" t="s">
        <v>42</v>
      </c>
      <c r="AF20">
        <v>2</v>
      </c>
    </row>
    <row r="21" spans="1:32">
      <c r="A21">
        <v>21</v>
      </c>
      <c r="B21" t="s">
        <v>102</v>
      </c>
      <c r="C21" t="s">
        <v>378</v>
      </c>
      <c r="D21" t="s">
        <v>379</v>
      </c>
      <c r="E21" t="s">
        <v>380</v>
      </c>
      <c r="F21" t="s">
        <v>381</v>
      </c>
      <c r="G21" t="s">
        <v>382</v>
      </c>
      <c r="H21" t="s">
        <v>383</v>
      </c>
      <c r="I21">
        <v>24220</v>
      </c>
      <c r="K21" t="s">
        <v>384</v>
      </c>
      <c r="L21" t="s">
        <v>385</v>
      </c>
      <c r="M21">
        <v>28006</v>
      </c>
      <c r="N21" t="s">
        <v>386</v>
      </c>
      <c r="P21" t="s">
        <v>385</v>
      </c>
      <c r="AB21" t="s">
        <v>387</v>
      </c>
      <c r="AD21" t="s">
        <v>42</v>
      </c>
      <c r="AE21" t="s">
        <v>388</v>
      </c>
      <c r="AF21">
        <v>2</v>
      </c>
    </row>
    <row r="22" spans="1:32">
      <c r="A22">
        <v>22</v>
      </c>
      <c r="B22" t="s">
        <v>141</v>
      </c>
      <c r="C22" t="s">
        <v>404</v>
      </c>
      <c r="E22" t="s">
        <v>141</v>
      </c>
      <c r="F22" t="s">
        <v>141</v>
      </c>
      <c r="N22" t="s">
        <v>141</v>
      </c>
      <c r="AB22" t="s">
        <v>422</v>
      </c>
      <c r="AD22" t="s">
        <v>47</v>
      </c>
      <c r="AF22">
        <v>2</v>
      </c>
    </row>
    <row r="23" spans="1:32">
      <c r="A23">
        <v>23</v>
      </c>
      <c r="B23" t="s">
        <v>149</v>
      </c>
      <c r="C23" t="s">
        <v>449</v>
      </c>
      <c r="E23" t="s">
        <v>149</v>
      </c>
      <c r="F23" t="s">
        <v>149</v>
      </c>
      <c r="N23" t="s">
        <v>149</v>
      </c>
      <c r="AB23" t="s">
        <v>437</v>
      </c>
      <c r="AD23" t="s">
        <v>42</v>
      </c>
      <c r="AF23">
        <v>1</v>
      </c>
    </row>
    <row r="24" spans="1:32">
      <c r="A24">
        <v>24</v>
      </c>
      <c r="B24" t="s">
        <v>149</v>
      </c>
      <c r="C24" t="s">
        <v>449</v>
      </c>
      <c r="E24" t="s">
        <v>149</v>
      </c>
      <c r="F24" t="s">
        <v>149</v>
      </c>
      <c r="N24" t="s">
        <v>149</v>
      </c>
      <c r="AB24" t="s">
        <v>437</v>
      </c>
      <c r="AD24" t="s">
        <v>42</v>
      </c>
      <c r="AF24">
        <v>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E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sheetData>
    <row r="1" spans="1:31">
      <c r="A1" t="s">
        <v>31</v>
      </c>
      <c r="B1" t="s">
        <v>24</v>
      </c>
      <c r="C1" t="s">
        <v>56</v>
      </c>
      <c r="D1" t="s">
        <v>5</v>
      </c>
      <c r="E1" t="s">
        <v>32</v>
      </c>
      <c r="F1" t="s">
        <v>57</v>
      </c>
      <c r="G1" t="s">
        <v>33</v>
      </c>
      <c r="H1" t="s">
        <v>59</v>
      </c>
      <c r="I1" t="s">
        <v>61</v>
      </c>
      <c r="J1" t="s">
        <v>3</v>
      </c>
      <c r="K1" t="s">
        <v>45</v>
      </c>
      <c r="L1" t="s">
        <v>62</v>
      </c>
      <c r="M1" t="s">
        <v>63</v>
      </c>
      <c r="N1" t="s">
        <v>64</v>
      </c>
      <c r="O1" t="s">
        <v>65</v>
      </c>
      <c r="P1" t="s">
        <v>2</v>
      </c>
      <c r="Q1" t="s">
        <v>66</v>
      </c>
      <c r="R1" t="s">
        <v>67</v>
      </c>
      <c r="S1" t="s">
        <v>68</v>
      </c>
      <c r="T1" t="s">
        <v>69</v>
      </c>
      <c r="U1" t="s">
        <v>450</v>
      </c>
      <c r="V1" t="s">
        <v>71</v>
      </c>
      <c r="W1" t="s">
        <v>72</v>
      </c>
      <c r="X1" t="s">
        <v>73</v>
      </c>
      <c r="Y1" t="s">
        <v>451</v>
      </c>
      <c r="Z1" t="s">
        <v>452</v>
      </c>
      <c r="AA1" t="s">
        <v>453</v>
      </c>
      <c r="AB1" t="s">
        <v>454</v>
      </c>
      <c r="AC1" t="s">
        <v>455</v>
      </c>
      <c r="AD1" t="s">
        <v>4</v>
      </c>
      <c r="AE1" t="s">
        <v>451</v>
      </c>
    </row>
    <row r="2" spans="1:31">
      <c r="A2">
        <v>2</v>
      </c>
      <c r="B2" t="s">
        <v>76</v>
      </c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K2" t="s">
        <v>84</v>
      </c>
      <c r="L2" t="s">
        <v>85</v>
      </c>
      <c r="M2" t="s">
        <v>86</v>
      </c>
      <c r="N2" t="s">
        <v>52</v>
      </c>
      <c r="O2" t="s">
        <v>87</v>
      </c>
      <c r="P2" t="s">
        <v>47</v>
      </c>
      <c r="Q2">
        <v>1616.64</v>
      </c>
      <c r="R2" t="s">
        <v>42</v>
      </c>
      <c r="U2">
        <v>120.0</v>
      </c>
      <c r="V2">
        <v>350.0</v>
      </c>
      <c r="W2">
        <v>13.472</v>
      </c>
      <c r="X2" t="s">
        <v>88</v>
      </c>
      <c r="Y2" t="b">
        <v>1</v>
      </c>
      <c r="AD2" t="s">
        <v>456</v>
      </c>
    </row>
    <row r="3" spans="1:31">
      <c r="A3">
        <v>3</v>
      </c>
      <c r="B3" t="s">
        <v>90</v>
      </c>
      <c r="C3" t="s">
        <v>77</v>
      </c>
      <c r="D3" t="s">
        <v>91</v>
      </c>
      <c r="E3" t="s">
        <v>92</v>
      </c>
      <c r="F3" t="s">
        <v>46</v>
      </c>
      <c r="G3" t="s">
        <v>93</v>
      </c>
      <c r="H3" t="s">
        <v>82</v>
      </c>
      <c r="I3" t="s">
        <v>94</v>
      </c>
      <c r="J3" t="s">
        <v>83</v>
      </c>
      <c r="N3" t="s">
        <v>95</v>
      </c>
      <c r="Q3">
        <v>25.8</v>
      </c>
      <c r="R3" t="s">
        <v>42</v>
      </c>
      <c r="V3">
        <v>100.0</v>
      </c>
      <c r="W3">
        <v>1.823</v>
      </c>
      <c r="Y3" t="b">
        <v>1</v>
      </c>
      <c r="AC3" t="s">
        <v>457</v>
      </c>
      <c r="AD3" t="s">
        <v>458</v>
      </c>
    </row>
    <row r="4" spans="1:31">
      <c r="A4">
        <v>4</v>
      </c>
      <c r="B4" t="s">
        <v>97</v>
      </c>
      <c r="C4" t="s">
        <v>77</v>
      </c>
      <c r="D4" t="s">
        <v>98</v>
      </c>
      <c r="E4" t="s">
        <v>99</v>
      </c>
      <c r="F4" t="s">
        <v>100</v>
      </c>
      <c r="G4" t="s">
        <v>101</v>
      </c>
      <c r="H4" t="s">
        <v>82</v>
      </c>
      <c r="I4" t="s">
        <v>102</v>
      </c>
      <c r="J4" t="s">
        <v>102</v>
      </c>
      <c r="K4" t="s">
        <v>84</v>
      </c>
      <c r="N4" t="s">
        <v>103</v>
      </c>
      <c r="Q4">
        <v>41908.272</v>
      </c>
      <c r="R4" t="s">
        <v>42</v>
      </c>
      <c r="U4">
        <v>111.0</v>
      </c>
      <c r="V4">
        <v>300.0</v>
      </c>
      <c r="W4">
        <v>377.552</v>
      </c>
      <c r="X4" t="s">
        <v>104</v>
      </c>
      <c r="Y4" t="b">
        <v>1</v>
      </c>
      <c r="AC4" t="s">
        <v>457</v>
      </c>
      <c r="AD4" t="s">
        <v>225</v>
      </c>
    </row>
    <row r="5" spans="1:31">
      <c r="A5">
        <v>5</v>
      </c>
      <c r="B5" t="s">
        <v>105</v>
      </c>
      <c r="C5" t="s">
        <v>77</v>
      </c>
      <c r="D5" t="s">
        <v>98</v>
      </c>
      <c r="E5" t="s">
        <v>106</v>
      </c>
      <c r="F5" t="s">
        <v>107</v>
      </c>
      <c r="G5" t="s">
        <v>80</v>
      </c>
      <c r="H5" t="s">
        <v>82</v>
      </c>
      <c r="I5" t="s">
        <v>83</v>
      </c>
      <c r="J5" t="s">
        <v>102</v>
      </c>
      <c r="N5" t="s">
        <v>47</v>
      </c>
      <c r="O5" t="s">
        <v>87</v>
      </c>
      <c r="P5" t="s">
        <v>53</v>
      </c>
      <c r="Q5">
        <v>46982.42</v>
      </c>
      <c r="R5" t="s">
        <v>42</v>
      </c>
      <c r="U5">
        <v>103.0</v>
      </c>
      <c r="V5">
        <v>100.0</v>
      </c>
      <c r="W5">
        <v>456.14</v>
      </c>
      <c r="X5" t="s">
        <v>108</v>
      </c>
      <c r="Y5" t="b">
        <v>1</v>
      </c>
      <c r="Z5" t="s">
        <v>459</v>
      </c>
      <c r="AC5" t="s">
        <v>457</v>
      </c>
      <c r="AD5" t="s">
        <v>322</v>
      </c>
    </row>
    <row r="6" spans="1:31">
      <c r="A6">
        <v>6</v>
      </c>
      <c r="B6" t="s">
        <v>76</v>
      </c>
      <c r="C6" t="s">
        <v>77</v>
      </c>
      <c r="D6" t="s">
        <v>78</v>
      </c>
      <c r="E6" t="s">
        <v>79</v>
      </c>
      <c r="F6" t="s">
        <v>80</v>
      </c>
      <c r="G6" t="s">
        <v>81</v>
      </c>
      <c r="H6" t="s">
        <v>82</v>
      </c>
      <c r="I6" t="s">
        <v>83</v>
      </c>
      <c r="J6" t="s">
        <v>109</v>
      </c>
      <c r="K6" t="s">
        <v>84</v>
      </c>
      <c r="L6" t="s">
        <v>85</v>
      </c>
      <c r="M6" t="s">
        <v>86</v>
      </c>
      <c r="N6" t="s">
        <v>52</v>
      </c>
      <c r="O6" t="s">
        <v>87</v>
      </c>
      <c r="P6" t="s">
        <v>47</v>
      </c>
      <c r="Q6">
        <v>1616.64</v>
      </c>
      <c r="R6" t="s">
        <v>42</v>
      </c>
      <c r="U6">
        <v>120.0</v>
      </c>
      <c r="V6">
        <v>350.0</v>
      </c>
      <c r="W6">
        <v>13.472</v>
      </c>
      <c r="X6" t="s">
        <v>88</v>
      </c>
      <c r="Y6" t="b">
        <v>1</v>
      </c>
      <c r="AC6" t="s">
        <v>457</v>
      </c>
      <c r="AD6" t="s">
        <v>460</v>
      </c>
    </row>
    <row r="7" spans="1:31">
      <c r="A7">
        <v>7</v>
      </c>
      <c r="B7" t="s">
        <v>110</v>
      </c>
      <c r="C7" t="s">
        <v>77</v>
      </c>
      <c r="D7" t="s">
        <v>111</v>
      </c>
      <c r="E7" t="s">
        <v>112</v>
      </c>
      <c r="F7" t="s">
        <v>93</v>
      </c>
      <c r="G7" t="s">
        <v>80</v>
      </c>
      <c r="H7" t="s">
        <v>113</v>
      </c>
      <c r="I7" t="s">
        <v>83</v>
      </c>
      <c r="J7" t="s">
        <v>83</v>
      </c>
      <c r="N7" t="s">
        <v>41</v>
      </c>
      <c r="Q7">
        <v>9990.0</v>
      </c>
      <c r="R7" t="s">
        <v>42</v>
      </c>
      <c r="V7">
        <v>222.0</v>
      </c>
      <c r="X7" t="s">
        <v>108</v>
      </c>
      <c r="Y7" t="b">
        <v>1</v>
      </c>
      <c r="AC7" t="s">
        <v>457</v>
      </c>
      <c r="AD7" t="s">
        <v>461</v>
      </c>
    </row>
    <row r="8" spans="1:31">
      <c r="A8">
        <v>8</v>
      </c>
      <c r="B8" t="s">
        <v>114</v>
      </c>
      <c r="C8" t="s">
        <v>77</v>
      </c>
      <c r="D8" t="s">
        <v>98</v>
      </c>
      <c r="E8" t="s">
        <v>115</v>
      </c>
      <c r="F8" t="s">
        <v>82</v>
      </c>
      <c r="G8" t="s">
        <v>116</v>
      </c>
      <c r="H8" t="s">
        <v>82</v>
      </c>
      <c r="I8" t="s">
        <v>102</v>
      </c>
      <c r="J8" t="s">
        <v>102</v>
      </c>
      <c r="N8" t="s">
        <v>103</v>
      </c>
      <c r="P8" t="s">
        <v>53</v>
      </c>
      <c r="Q8">
        <v>30197.475</v>
      </c>
      <c r="R8" t="s">
        <v>42</v>
      </c>
      <c r="U8">
        <v>71.648322055292</v>
      </c>
      <c r="V8">
        <v>777.0</v>
      </c>
      <c r="W8">
        <v>421.468</v>
      </c>
      <c r="X8" t="s">
        <v>108</v>
      </c>
      <c r="Y8" t="b">
        <v>1</v>
      </c>
      <c r="AC8" t="s">
        <v>457</v>
      </c>
      <c r="AD8" t="s">
        <v>460</v>
      </c>
    </row>
    <row r="9" spans="1:31">
      <c r="A9">
        <v>9</v>
      </c>
      <c r="B9" t="s">
        <v>117</v>
      </c>
      <c r="C9" t="s">
        <v>77</v>
      </c>
      <c r="D9" t="s">
        <v>91</v>
      </c>
      <c r="E9" t="s">
        <v>118</v>
      </c>
      <c r="F9" t="s">
        <v>119</v>
      </c>
      <c r="G9" t="s">
        <v>82</v>
      </c>
      <c r="H9" t="s">
        <v>82</v>
      </c>
      <c r="I9" t="s">
        <v>94</v>
      </c>
      <c r="J9" t="s">
        <v>94</v>
      </c>
      <c r="N9" t="s">
        <v>52</v>
      </c>
      <c r="Q9">
        <v>6373400.0</v>
      </c>
      <c r="R9" t="s">
        <v>42</v>
      </c>
      <c r="U9">
        <v>88.0</v>
      </c>
      <c r="V9">
        <v>107.0</v>
      </c>
      <c r="W9">
        <v>72425.0</v>
      </c>
      <c r="X9" t="s">
        <v>108</v>
      </c>
      <c r="Y9" t="b">
        <v>1</v>
      </c>
      <c r="AC9" t="s">
        <v>457</v>
      </c>
      <c r="AD9" t="s">
        <v>460</v>
      </c>
    </row>
    <row r="10" spans="1:31">
      <c r="A10">
        <v>11</v>
      </c>
      <c r="B10" t="s">
        <v>120</v>
      </c>
      <c r="C10" t="s">
        <v>77</v>
      </c>
      <c r="D10" t="s">
        <v>98</v>
      </c>
      <c r="E10" t="s">
        <v>121</v>
      </c>
      <c r="F10" t="s">
        <v>122</v>
      </c>
      <c r="G10" t="s">
        <v>116</v>
      </c>
      <c r="H10" t="s">
        <v>123</v>
      </c>
      <c r="I10" t="s">
        <v>83</v>
      </c>
      <c r="J10" t="s">
        <v>83</v>
      </c>
      <c r="K10" t="s">
        <v>84</v>
      </c>
      <c r="N10" t="s">
        <v>52</v>
      </c>
      <c r="O10" t="s">
        <v>87</v>
      </c>
      <c r="P10" t="s">
        <v>53</v>
      </c>
      <c r="Q10">
        <v>136.488</v>
      </c>
      <c r="R10" t="s">
        <v>42</v>
      </c>
      <c r="U10">
        <v>0.1376650360583</v>
      </c>
      <c r="V10">
        <v>300.0</v>
      </c>
      <c r="W10">
        <v>991.45</v>
      </c>
      <c r="X10" t="s">
        <v>108</v>
      </c>
      <c r="Y10" t="b">
        <v>1</v>
      </c>
      <c r="AD10" t="s">
        <v>462</v>
      </c>
    </row>
    <row r="11" spans="1:31">
      <c r="A11">
        <v>12</v>
      </c>
      <c r="B11" t="s">
        <v>124</v>
      </c>
      <c r="C11" t="s">
        <v>77</v>
      </c>
      <c r="D11" t="s">
        <v>98</v>
      </c>
      <c r="E11" t="s">
        <v>125</v>
      </c>
      <c r="F11" t="s">
        <v>82</v>
      </c>
      <c r="G11" t="s">
        <v>126</v>
      </c>
      <c r="H11" t="s">
        <v>82</v>
      </c>
      <c r="I11" t="s">
        <v>83</v>
      </c>
      <c r="J11" t="s">
        <v>83</v>
      </c>
      <c r="L11" t="s">
        <v>85</v>
      </c>
      <c r="M11" t="s">
        <v>86</v>
      </c>
      <c r="N11" t="s">
        <v>47</v>
      </c>
      <c r="Q11">
        <v>-490.86</v>
      </c>
      <c r="R11" t="s">
        <v>42</v>
      </c>
      <c r="U11">
        <v>-32724.0</v>
      </c>
      <c r="V11">
        <v>4565.0</v>
      </c>
      <c r="W11">
        <v>0.015</v>
      </c>
      <c r="X11" t="s">
        <v>108</v>
      </c>
      <c r="Y11" t="b">
        <v>1</v>
      </c>
      <c r="AC11" t="s">
        <v>457</v>
      </c>
      <c r="AD11" t="s">
        <v>460</v>
      </c>
    </row>
    <row r="12" spans="1:31">
      <c r="A12">
        <v>13</v>
      </c>
      <c r="B12" t="s">
        <v>124</v>
      </c>
      <c r="C12" t="s">
        <v>77</v>
      </c>
      <c r="E12" t="s">
        <v>127</v>
      </c>
      <c r="F12" t="s">
        <v>82</v>
      </c>
      <c r="G12" t="s">
        <v>126</v>
      </c>
      <c r="H12" t="s">
        <v>82</v>
      </c>
      <c r="I12" t="s">
        <v>83</v>
      </c>
      <c r="J12" t="s">
        <v>83</v>
      </c>
      <c r="K12" t="s">
        <v>109</v>
      </c>
      <c r="L12" t="s">
        <v>85</v>
      </c>
      <c r="M12" t="s">
        <v>86</v>
      </c>
      <c r="N12" t="s">
        <v>47</v>
      </c>
      <c r="Q12">
        <v>197495.085</v>
      </c>
      <c r="R12" t="s">
        <v>42</v>
      </c>
      <c r="V12">
        <v>10.0</v>
      </c>
      <c r="W12">
        <v>355.847</v>
      </c>
      <c r="X12" t="s">
        <v>108</v>
      </c>
      <c r="Y12" t="b">
        <v>1</v>
      </c>
      <c r="AC12" t="s">
        <v>457</v>
      </c>
      <c r="AD12" t="s">
        <v>458</v>
      </c>
    </row>
    <row r="13" spans="1:31">
      <c r="A13">
        <v>14</v>
      </c>
      <c r="B13" t="s">
        <v>128</v>
      </c>
      <c r="C13" t="s">
        <v>77</v>
      </c>
      <c r="D13" t="s">
        <v>98</v>
      </c>
      <c r="E13" t="s">
        <v>129</v>
      </c>
      <c r="F13" t="s">
        <v>130</v>
      </c>
      <c r="G13" t="s">
        <v>131</v>
      </c>
      <c r="H13" t="s">
        <v>132</v>
      </c>
      <c r="I13" t="s">
        <v>85</v>
      </c>
      <c r="L13" t="s">
        <v>85</v>
      </c>
      <c r="M13" t="s">
        <v>86</v>
      </c>
      <c r="N13" t="s">
        <v>52</v>
      </c>
      <c r="Q13">
        <v>0.01</v>
      </c>
      <c r="R13" t="s">
        <v>47</v>
      </c>
      <c r="U13">
        <v>5.0</v>
      </c>
      <c r="V13">
        <v>8.0</v>
      </c>
      <c r="W13">
        <v>0.002</v>
      </c>
      <c r="X13" t="s">
        <v>133</v>
      </c>
      <c r="Y13" t="b">
        <v>1</v>
      </c>
      <c r="AC13" t="s">
        <v>463</v>
      </c>
      <c r="AD13" t="s">
        <v>460</v>
      </c>
    </row>
    <row r="14" spans="1:31">
      <c r="A14">
        <v>15</v>
      </c>
      <c r="B14" t="s">
        <v>134</v>
      </c>
      <c r="C14" t="s">
        <v>77</v>
      </c>
      <c r="D14" t="s">
        <v>78</v>
      </c>
      <c r="E14" t="s">
        <v>135</v>
      </c>
      <c r="F14" t="s">
        <v>50</v>
      </c>
      <c r="G14" t="s">
        <v>82</v>
      </c>
      <c r="H14" t="s">
        <v>82</v>
      </c>
      <c r="I14" t="s">
        <v>83</v>
      </c>
      <c r="J14" t="s">
        <v>102</v>
      </c>
      <c r="K14" t="s">
        <v>84</v>
      </c>
      <c r="L14" t="s">
        <v>85</v>
      </c>
      <c r="M14" t="s">
        <v>86</v>
      </c>
      <c r="N14" t="s">
        <v>47</v>
      </c>
      <c r="O14" t="s">
        <v>87</v>
      </c>
      <c r="P14" t="s">
        <v>53</v>
      </c>
      <c r="Q14">
        <v>1356761.64</v>
      </c>
      <c r="R14" t="s">
        <v>42</v>
      </c>
      <c r="U14">
        <v>8.0</v>
      </c>
      <c r="V14">
        <v>200.0</v>
      </c>
      <c r="W14">
        <v>169595.205</v>
      </c>
      <c r="X14" t="s">
        <v>108</v>
      </c>
      <c r="Y14" t="b">
        <v>1</v>
      </c>
      <c r="AC14" t="s">
        <v>457</v>
      </c>
      <c r="AD14" t="s">
        <v>460</v>
      </c>
    </row>
    <row r="15" spans="1:31">
      <c r="A15">
        <v>16</v>
      </c>
      <c r="B15" t="s">
        <v>134</v>
      </c>
      <c r="C15" t="s">
        <v>77</v>
      </c>
      <c r="D15" t="s">
        <v>78</v>
      </c>
      <c r="E15" t="s">
        <v>135</v>
      </c>
      <c r="F15" t="s">
        <v>50</v>
      </c>
      <c r="G15" t="s">
        <v>82</v>
      </c>
      <c r="H15" t="s">
        <v>82</v>
      </c>
      <c r="I15" t="s">
        <v>83</v>
      </c>
      <c r="J15" t="s">
        <v>102</v>
      </c>
      <c r="K15" t="s">
        <v>84</v>
      </c>
      <c r="L15" t="s">
        <v>85</v>
      </c>
      <c r="M15" t="s">
        <v>86</v>
      </c>
      <c r="N15" t="s">
        <v>47</v>
      </c>
      <c r="O15" t="s">
        <v>87</v>
      </c>
      <c r="P15" t="s">
        <v>53</v>
      </c>
      <c r="Q15">
        <v>1356761.64</v>
      </c>
      <c r="R15" t="s">
        <v>42</v>
      </c>
      <c r="U15">
        <v>8.0</v>
      </c>
      <c r="V15">
        <v>200.0</v>
      </c>
      <c r="W15">
        <v>169595.205</v>
      </c>
      <c r="X15" t="s">
        <v>108</v>
      </c>
      <c r="Y15" t="b">
        <v>1</v>
      </c>
      <c r="AC15" t="s">
        <v>457</v>
      </c>
      <c r="AD15" t="s">
        <v>460</v>
      </c>
    </row>
    <row r="16" spans="1:31">
      <c r="A16">
        <v>17</v>
      </c>
      <c r="B16" t="s">
        <v>136</v>
      </c>
      <c r="C16" t="s">
        <v>77</v>
      </c>
      <c r="D16" t="s">
        <v>98</v>
      </c>
      <c r="E16">
        <v>11211</v>
      </c>
      <c r="F16" t="s">
        <v>82</v>
      </c>
      <c r="G16" t="s">
        <v>82</v>
      </c>
      <c r="H16" t="s">
        <v>82</v>
      </c>
      <c r="I16" t="s">
        <v>83</v>
      </c>
      <c r="J16" t="s">
        <v>83</v>
      </c>
      <c r="L16" t="s">
        <v>85</v>
      </c>
      <c r="M16" t="s">
        <v>86</v>
      </c>
      <c r="N16" t="s">
        <v>47</v>
      </c>
      <c r="Q16">
        <v>168.75</v>
      </c>
      <c r="R16" t="s">
        <v>42</v>
      </c>
      <c r="U16">
        <v>15.0</v>
      </c>
      <c r="V16">
        <v>100.0</v>
      </c>
      <c r="W16">
        <v>11.25</v>
      </c>
      <c r="X16" t="s">
        <v>108</v>
      </c>
      <c r="Y16" t="b">
        <v>1</v>
      </c>
      <c r="AC16" t="s">
        <v>457</v>
      </c>
      <c r="AD16" t="s">
        <v>460</v>
      </c>
    </row>
    <row r="17" spans="1:31">
      <c r="A17">
        <v>18</v>
      </c>
      <c r="B17" t="s">
        <v>136</v>
      </c>
      <c r="C17" t="s">
        <v>77</v>
      </c>
      <c r="D17" t="s">
        <v>98</v>
      </c>
      <c r="E17">
        <v>11211</v>
      </c>
      <c r="F17" t="s">
        <v>82</v>
      </c>
      <c r="G17" t="s">
        <v>82</v>
      </c>
      <c r="H17" t="s">
        <v>82</v>
      </c>
      <c r="I17" t="s">
        <v>83</v>
      </c>
      <c r="J17" t="s">
        <v>83</v>
      </c>
      <c r="L17" t="s">
        <v>85</v>
      </c>
      <c r="M17" t="s">
        <v>86</v>
      </c>
      <c r="N17" t="s">
        <v>47</v>
      </c>
      <c r="Q17">
        <v>168.75</v>
      </c>
      <c r="R17" t="s">
        <v>42</v>
      </c>
      <c r="V17">
        <v>100.0</v>
      </c>
      <c r="W17">
        <v>11.25</v>
      </c>
      <c r="X17" t="s">
        <v>108</v>
      </c>
      <c r="Y17" t="b">
        <v>1</v>
      </c>
      <c r="AC17" t="s">
        <v>457</v>
      </c>
      <c r="AD17" t="s">
        <v>322</v>
      </c>
    </row>
    <row r="18" spans="1:31">
      <c r="A18">
        <v>19</v>
      </c>
      <c r="B18" t="s">
        <v>137</v>
      </c>
      <c r="C18" t="s">
        <v>77</v>
      </c>
      <c r="D18" t="s">
        <v>111</v>
      </c>
      <c r="E18" t="s">
        <v>138</v>
      </c>
      <c r="F18" t="s">
        <v>139</v>
      </c>
      <c r="G18" t="s">
        <v>140</v>
      </c>
      <c r="H18" t="s">
        <v>107</v>
      </c>
      <c r="I18" t="s">
        <v>141</v>
      </c>
      <c r="L18" t="s">
        <v>85</v>
      </c>
      <c r="M18" t="s">
        <v>86</v>
      </c>
      <c r="N18" t="s">
        <v>47</v>
      </c>
      <c r="Q18">
        <v>78000.0</v>
      </c>
      <c r="R18" t="s">
        <v>47</v>
      </c>
      <c r="U18">
        <v>1392857.14</v>
      </c>
      <c r="V18">
        <v>25200.0</v>
      </c>
      <c r="W18">
        <v>0.056</v>
      </c>
      <c r="X18" t="s">
        <v>133</v>
      </c>
      <c r="Y18" t="b">
        <v>1</v>
      </c>
      <c r="AC18" t="s">
        <v>457</v>
      </c>
      <c r="AD18" t="s">
        <v>464</v>
      </c>
    </row>
    <row r="19" spans="1:31">
      <c r="A19">
        <v>20</v>
      </c>
      <c r="B19" t="s">
        <v>137</v>
      </c>
      <c r="C19" t="s">
        <v>77</v>
      </c>
      <c r="E19" t="s">
        <v>138</v>
      </c>
      <c r="F19" t="s">
        <v>139</v>
      </c>
      <c r="G19" t="s">
        <v>140</v>
      </c>
      <c r="H19" t="s">
        <v>107</v>
      </c>
      <c r="I19" t="s">
        <v>141</v>
      </c>
      <c r="J19" t="s">
        <v>109</v>
      </c>
      <c r="K19" t="s">
        <v>109</v>
      </c>
      <c r="L19" t="s">
        <v>85</v>
      </c>
      <c r="M19" t="s">
        <v>86</v>
      </c>
      <c r="N19" t="s">
        <v>47</v>
      </c>
      <c r="Q19">
        <v>78000.0</v>
      </c>
      <c r="R19" t="s">
        <v>47</v>
      </c>
      <c r="V19">
        <v>25200.0</v>
      </c>
      <c r="W19">
        <v>0.056</v>
      </c>
      <c r="X19" t="s">
        <v>133</v>
      </c>
      <c r="Y19" t="b">
        <v>1</v>
      </c>
      <c r="AC19" t="s">
        <v>457</v>
      </c>
      <c r="AD19" t="s">
        <v>460</v>
      </c>
    </row>
    <row r="20" spans="1:31">
      <c r="A20">
        <v>21</v>
      </c>
      <c r="B20" t="s">
        <v>142</v>
      </c>
      <c r="C20" t="s">
        <v>77</v>
      </c>
      <c r="D20" t="s">
        <v>111</v>
      </c>
      <c r="E20" t="s">
        <v>144</v>
      </c>
      <c r="F20" t="s">
        <v>50</v>
      </c>
      <c r="G20" t="s">
        <v>145</v>
      </c>
      <c r="H20" t="s">
        <v>146</v>
      </c>
      <c r="I20" t="s">
        <v>102</v>
      </c>
      <c r="J20" t="s">
        <v>102</v>
      </c>
      <c r="K20" t="s">
        <v>84</v>
      </c>
      <c r="N20" t="s">
        <v>47</v>
      </c>
      <c r="Q20">
        <v>443855.055</v>
      </c>
      <c r="R20" t="s">
        <v>42</v>
      </c>
      <c r="U20">
        <v>105.0</v>
      </c>
      <c r="V20">
        <v>271.0</v>
      </c>
      <c r="W20">
        <v>4227.191</v>
      </c>
      <c r="X20" t="s">
        <v>108</v>
      </c>
      <c r="AC20" t="s">
        <v>457</v>
      </c>
    </row>
    <row r="21" spans="1:31">
      <c r="A21">
        <v>22</v>
      </c>
      <c r="B21" t="s">
        <v>147</v>
      </c>
      <c r="C21" t="s">
        <v>77</v>
      </c>
      <c r="D21" t="s">
        <v>78</v>
      </c>
      <c r="E21" t="s">
        <v>148</v>
      </c>
      <c r="F21" t="s">
        <v>139</v>
      </c>
      <c r="G21" t="s">
        <v>146</v>
      </c>
      <c r="H21" t="s">
        <v>146</v>
      </c>
      <c r="I21" t="s">
        <v>83</v>
      </c>
      <c r="J21" t="s">
        <v>83</v>
      </c>
      <c r="K21" t="s">
        <v>149</v>
      </c>
      <c r="L21" t="s">
        <v>85</v>
      </c>
      <c r="M21" t="s">
        <v>86</v>
      </c>
      <c r="N21" t="s">
        <v>47</v>
      </c>
      <c r="O21" t="s">
        <v>87</v>
      </c>
      <c r="P21" t="s">
        <v>150</v>
      </c>
      <c r="Q21">
        <v>1920088.35</v>
      </c>
      <c r="R21" t="s">
        <v>42</v>
      </c>
      <c r="U21">
        <v>150.0</v>
      </c>
      <c r="V21">
        <v>33.0</v>
      </c>
      <c r="W21">
        <v>12800.589</v>
      </c>
      <c r="X21" t="s">
        <v>108</v>
      </c>
      <c r="Y21" t="b">
        <v>1</v>
      </c>
      <c r="AC21" t="s">
        <v>457</v>
      </c>
      <c r="AD21" t="s">
        <v>460</v>
      </c>
    </row>
    <row r="22" spans="1:31">
      <c r="A22">
        <v>23</v>
      </c>
      <c r="B22" t="s">
        <v>147</v>
      </c>
      <c r="C22" t="s">
        <v>77</v>
      </c>
      <c r="E22" t="s">
        <v>148</v>
      </c>
      <c r="F22" t="s">
        <v>139</v>
      </c>
      <c r="G22" t="s">
        <v>146</v>
      </c>
      <c r="H22" t="s">
        <v>146</v>
      </c>
      <c r="I22" t="s">
        <v>83</v>
      </c>
      <c r="J22" t="s">
        <v>83</v>
      </c>
      <c r="K22" t="s">
        <v>149</v>
      </c>
      <c r="L22" t="s">
        <v>85</v>
      </c>
      <c r="M22" t="s">
        <v>86</v>
      </c>
      <c r="N22" t="s">
        <v>47</v>
      </c>
      <c r="O22" t="s">
        <v>87</v>
      </c>
      <c r="P22" t="s">
        <v>150</v>
      </c>
      <c r="Q22">
        <v>1920088.35</v>
      </c>
      <c r="R22" t="s">
        <v>42</v>
      </c>
      <c r="V22">
        <v>33.0</v>
      </c>
      <c r="W22">
        <v>12800.589</v>
      </c>
      <c r="X22" t="s">
        <v>108</v>
      </c>
      <c r="Y22" t="b">
        <v>1</v>
      </c>
      <c r="AC22" t="s">
        <v>457</v>
      </c>
      <c r="AD22" t="s">
        <v>460</v>
      </c>
    </row>
    <row r="23" spans="1:31">
      <c r="A23">
        <v>24</v>
      </c>
      <c r="B23" t="s">
        <v>128</v>
      </c>
      <c r="C23" t="s">
        <v>77</v>
      </c>
      <c r="E23" t="s">
        <v>129</v>
      </c>
      <c r="F23" t="s">
        <v>130</v>
      </c>
      <c r="G23" t="s">
        <v>131</v>
      </c>
      <c r="H23" t="s">
        <v>132</v>
      </c>
      <c r="I23" t="s">
        <v>85</v>
      </c>
      <c r="J23" t="s">
        <v>109</v>
      </c>
      <c r="L23" t="s">
        <v>85</v>
      </c>
      <c r="M23" t="s">
        <v>86</v>
      </c>
      <c r="N23" t="s">
        <v>52</v>
      </c>
      <c r="O23" t="s">
        <v>87</v>
      </c>
      <c r="Q23">
        <v>0.01</v>
      </c>
      <c r="R23" t="s">
        <v>47</v>
      </c>
      <c r="V23">
        <v>8.0</v>
      </c>
      <c r="W23">
        <v>0.002</v>
      </c>
      <c r="X23" t="s">
        <v>133</v>
      </c>
      <c r="Y23" t="b">
        <v>1</v>
      </c>
      <c r="AC23" t="s">
        <v>463</v>
      </c>
      <c r="AD23" t="s">
        <v>460</v>
      </c>
    </row>
    <row r="24" spans="1:31">
      <c r="A24">
        <v>25</v>
      </c>
      <c r="B24" t="s">
        <v>151</v>
      </c>
      <c r="C24" t="s">
        <v>77</v>
      </c>
      <c r="D24" t="s">
        <v>98</v>
      </c>
      <c r="E24" t="s">
        <v>109</v>
      </c>
      <c r="F24" t="s">
        <v>130</v>
      </c>
      <c r="G24" t="s">
        <v>152</v>
      </c>
      <c r="H24" t="s">
        <v>152</v>
      </c>
      <c r="K24" t="s">
        <v>84</v>
      </c>
      <c r="L24" t="s">
        <v>86</v>
      </c>
      <c r="M24" t="s">
        <v>86</v>
      </c>
      <c r="N24" t="s">
        <v>47</v>
      </c>
      <c r="Q24">
        <v>125200.0</v>
      </c>
      <c r="R24" t="s">
        <v>47</v>
      </c>
      <c r="U24">
        <v>1391111.11</v>
      </c>
      <c r="W24">
        <v>0.09</v>
      </c>
      <c r="X24" t="s">
        <v>104</v>
      </c>
      <c r="Y24" t="b">
        <v>1</v>
      </c>
      <c r="AC24" t="s">
        <v>457</v>
      </c>
      <c r="AD24" t="s">
        <v>460</v>
      </c>
    </row>
    <row r="25" spans="1:31">
      <c r="A25">
        <v>26</v>
      </c>
      <c r="B25" t="s">
        <v>153</v>
      </c>
      <c r="C25" t="s">
        <v>77</v>
      </c>
      <c r="D25" t="s">
        <v>91</v>
      </c>
      <c r="E25" t="s">
        <v>154</v>
      </c>
      <c r="F25" t="s">
        <v>50</v>
      </c>
      <c r="G25" t="s">
        <v>50</v>
      </c>
      <c r="H25" t="s">
        <v>146</v>
      </c>
      <c r="I25" t="s">
        <v>83</v>
      </c>
      <c r="N25" t="s">
        <v>52</v>
      </c>
      <c r="O25" t="s">
        <v>87</v>
      </c>
      <c r="P25" t="s">
        <v>47</v>
      </c>
      <c r="Q25">
        <v>3536965.2</v>
      </c>
      <c r="R25" t="s">
        <v>42</v>
      </c>
      <c r="U25">
        <v>461925.715032</v>
      </c>
      <c r="V25">
        <v>894.0</v>
      </c>
      <c r="W25">
        <v>7.657</v>
      </c>
      <c r="X25" t="s">
        <v>133</v>
      </c>
      <c r="Y25" t="b">
        <v>1</v>
      </c>
      <c r="AC25" t="s">
        <v>463</v>
      </c>
      <c r="AD25" t="s">
        <v>143</v>
      </c>
    </row>
    <row r="26" spans="1:31">
      <c r="A26">
        <v>27</v>
      </c>
      <c r="B26" t="s">
        <v>155</v>
      </c>
      <c r="C26" t="s">
        <v>77</v>
      </c>
      <c r="D26" t="s">
        <v>98</v>
      </c>
      <c r="E26" t="s">
        <v>156</v>
      </c>
      <c r="F26" t="s">
        <v>157</v>
      </c>
      <c r="G26" t="s">
        <v>158</v>
      </c>
      <c r="H26" t="s">
        <v>157</v>
      </c>
      <c r="I26" t="s">
        <v>159</v>
      </c>
      <c r="L26" t="s">
        <v>85</v>
      </c>
      <c r="M26" t="s">
        <v>86</v>
      </c>
      <c r="N26" t="s">
        <v>47</v>
      </c>
      <c r="O26" t="s">
        <v>87</v>
      </c>
      <c r="P26" t="s">
        <v>47</v>
      </c>
      <c r="Q26">
        <v>2.3219484883435E+18</v>
      </c>
      <c r="R26" t="s">
        <v>42</v>
      </c>
      <c r="U26">
        <v>5221.9999999997</v>
      </c>
      <c r="V26">
        <v>10005642746.0</v>
      </c>
      <c r="W26">
        <v>4.4464735510219E+14</v>
      </c>
      <c r="X26" t="s">
        <v>104</v>
      </c>
      <c r="Y26" t="b">
        <v>1</v>
      </c>
      <c r="AC26" t="s">
        <v>463</v>
      </c>
      <c r="AD26" t="s">
        <v>322</v>
      </c>
    </row>
    <row r="27" spans="1:31">
      <c r="A27">
        <v>28</v>
      </c>
      <c r="B27" t="s">
        <v>160</v>
      </c>
      <c r="C27" t="s">
        <v>77</v>
      </c>
      <c r="E27" t="s">
        <v>156</v>
      </c>
      <c r="F27" t="s">
        <v>157</v>
      </c>
      <c r="G27" t="s">
        <v>158</v>
      </c>
      <c r="H27" t="s">
        <v>157</v>
      </c>
      <c r="I27" t="s">
        <v>109</v>
      </c>
      <c r="J27" t="s">
        <v>109</v>
      </c>
      <c r="K27" t="s">
        <v>109</v>
      </c>
      <c r="L27" t="s">
        <v>85</v>
      </c>
      <c r="M27" t="s">
        <v>86</v>
      </c>
      <c r="N27" t="s">
        <v>47</v>
      </c>
      <c r="O27" t="s">
        <v>87</v>
      </c>
      <c r="P27" t="s">
        <v>47</v>
      </c>
      <c r="Q27">
        <v>652.116</v>
      </c>
      <c r="R27" t="s">
        <v>42</v>
      </c>
      <c r="V27">
        <v>1100.0</v>
      </c>
      <c r="W27">
        <v>54.343</v>
      </c>
      <c r="X27" t="s">
        <v>108</v>
      </c>
      <c r="Y27" t="b">
        <v>1</v>
      </c>
      <c r="AC27" t="s">
        <v>463</v>
      </c>
      <c r="AD27" t="s">
        <v>460</v>
      </c>
    </row>
    <row r="28" spans="1:31">
      <c r="A28">
        <v>29</v>
      </c>
      <c r="B28" t="s">
        <v>161</v>
      </c>
      <c r="C28" t="s">
        <v>77</v>
      </c>
      <c r="D28" t="s">
        <v>111</v>
      </c>
      <c r="E28">
        <v>5</v>
      </c>
      <c r="G28" t="s">
        <v>50</v>
      </c>
      <c r="H28" t="s">
        <v>157</v>
      </c>
      <c r="N28" t="s">
        <v>47</v>
      </c>
      <c r="P28" t="s">
        <v>47</v>
      </c>
      <c r="Q28">
        <v>28975971.024</v>
      </c>
      <c r="R28" t="s">
        <v>42</v>
      </c>
      <c r="U28">
        <v>59880.946870486</v>
      </c>
      <c r="W28">
        <v>483.893</v>
      </c>
    </row>
    <row r="29" spans="1:31">
      <c r="A29">
        <v>30</v>
      </c>
      <c r="B29" t="s">
        <v>163</v>
      </c>
      <c r="C29" t="s">
        <v>77</v>
      </c>
      <c r="D29" t="s">
        <v>98</v>
      </c>
      <c r="E29" t="s">
        <v>164</v>
      </c>
      <c r="F29" t="s">
        <v>50</v>
      </c>
      <c r="G29" t="s">
        <v>50</v>
      </c>
      <c r="H29" t="s">
        <v>157</v>
      </c>
      <c r="I29" t="s">
        <v>109</v>
      </c>
      <c r="J29" t="s">
        <v>109</v>
      </c>
      <c r="N29" t="s">
        <v>47</v>
      </c>
      <c r="P29" t="s">
        <v>47</v>
      </c>
      <c r="Q29">
        <v>484.884</v>
      </c>
      <c r="R29" t="s">
        <v>42</v>
      </c>
      <c r="U29">
        <v>12.0</v>
      </c>
      <c r="V29">
        <v>680.0</v>
      </c>
      <c r="W29">
        <v>40.407</v>
      </c>
      <c r="X29" t="s">
        <v>133</v>
      </c>
      <c r="Y29" t="b">
        <v>1</v>
      </c>
      <c r="AC29" t="s">
        <v>463</v>
      </c>
      <c r="AD29" t="s">
        <v>460</v>
      </c>
    </row>
    <row r="30" spans="1:31">
      <c r="A30">
        <v>31</v>
      </c>
      <c r="B30" t="s">
        <v>165</v>
      </c>
      <c r="C30" t="s">
        <v>77</v>
      </c>
      <c r="D30" t="s">
        <v>111</v>
      </c>
      <c r="F30" t="s">
        <v>166</v>
      </c>
      <c r="G30" t="s">
        <v>167</v>
      </c>
      <c r="H30" t="s">
        <v>167</v>
      </c>
      <c r="N30" t="s">
        <v>47</v>
      </c>
      <c r="O30" t="s">
        <v>87</v>
      </c>
      <c r="P30" t="s">
        <v>47</v>
      </c>
      <c r="R30" t="s">
        <v>168</v>
      </c>
    </row>
    <row r="31" spans="1:31">
      <c r="A31">
        <v>32</v>
      </c>
      <c r="B31" t="s">
        <v>169</v>
      </c>
      <c r="C31" t="s">
        <v>77</v>
      </c>
      <c r="I31" t="s">
        <v>84</v>
      </c>
      <c r="N31" t="s">
        <v>52</v>
      </c>
      <c r="R31" t="s">
        <v>42</v>
      </c>
      <c r="W31">
        <v>30.468</v>
      </c>
    </row>
    <row r="32" spans="1:31">
      <c r="A32">
        <v>33</v>
      </c>
      <c r="B32" t="s">
        <v>170</v>
      </c>
      <c r="C32" t="s">
        <v>77</v>
      </c>
      <c r="D32" t="s">
        <v>111</v>
      </c>
      <c r="F32" t="s">
        <v>140</v>
      </c>
      <c r="G32" t="s">
        <v>46</v>
      </c>
      <c r="H32" t="s">
        <v>46</v>
      </c>
      <c r="I32" t="s">
        <v>171</v>
      </c>
      <c r="N32" t="s">
        <v>103</v>
      </c>
      <c r="O32" t="s">
        <v>87</v>
      </c>
      <c r="P32" t="s">
        <v>47</v>
      </c>
      <c r="R32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D71"/>
  <sheetViews>
    <sheetView tabSelected="1" workbookViewId="0" showGridLines="true" showRowColHeaders="1">
      <selection activeCell="K21" sqref="K21"/>
    </sheetView>
  </sheetViews>
  <sheetFormatPr defaultRowHeight="14.4" defaultColWidth="11.42578125" outlineLevelRow="0" outlineLevelCol="0"/>
  <sheetData>
    <row r="1" spans="1:30">
      <c r="A1" t="s">
        <v>465</v>
      </c>
      <c r="B1" t="s">
        <v>56</v>
      </c>
      <c r="C1" t="s">
        <v>61</v>
      </c>
      <c r="D1" t="s">
        <v>450</v>
      </c>
      <c r="E1" t="s">
        <v>3</v>
      </c>
      <c r="F1" t="s">
        <v>45</v>
      </c>
      <c r="G1" t="s">
        <v>5</v>
      </c>
      <c r="H1" t="s">
        <v>57</v>
      </c>
      <c r="I1" t="s">
        <v>72</v>
      </c>
      <c r="J1" t="s">
        <v>66</v>
      </c>
      <c r="K1" t="s">
        <v>71</v>
      </c>
      <c r="L1" t="s">
        <v>466</v>
      </c>
      <c r="M1" t="s">
        <v>32</v>
      </c>
      <c r="N1" t="s">
        <v>62</v>
      </c>
      <c r="O1" t="s">
        <v>58</v>
      </c>
      <c r="P1" t="s">
        <v>59</v>
      </c>
      <c r="Q1" t="s">
        <v>63</v>
      </c>
      <c r="R1" t="s">
        <v>467</v>
      </c>
      <c r="S1" t="s">
        <v>187</v>
      </c>
      <c r="T1" t="s">
        <v>468</v>
      </c>
      <c r="U1" t="s">
        <v>469</v>
      </c>
      <c r="V1" t="s">
        <v>190</v>
      </c>
      <c r="W1" t="s">
        <v>191</v>
      </c>
      <c r="X1" t="s">
        <v>470</v>
      </c>
      <c r="Y1" t="s">
        <v>471</v>
      </c>
      <c r="Z1" t="s">
        <v>451</v>
      </c>
      <c r="AA1" t="s">
        <v>25</v>
      </c>
      <c r="AB1" t="s">
        <v>453</v>
      </c>
      <c r="AC1" t="s">
        <v>4</v>
      </c>
      <c r="AD1" t="s">
        <v>451</v>
      </c>
    </row>
    <row r="2" spans="1:30">
      <c r="A2" t="s">
        <v>195</v>
      </c>
      <c r="B2" t="s">
        <v>77</v>
      </c>
      <c r="C2" t="s">
        <v>83</v>
      </c>
      <c r="D2">
        <v>120.0</v>
      </c>
      <c r="F2" t="s">
        <v>84</v>
      </c>
      <c r="G2" t="s">
        <v>78</v>
      </c>
      <c r="H2" t="s">
        <v>80</v>
      </c>
      <c r="I2">
        <v>10.24</v>
      </c>
      <c r="J2">
        <v>1228.8</v>
      </c>
      <c r="K2">
        <v>150.0</v>
      </c>
      <c r="L2" t="s">
        <v>76</v>
      </c>
      <c r="R2" t="s">
        <v>196</v>
      </c>
      <c r="T2" t="s">
        <v>197</v>
      </c>
      <c r="V2" t="s">
        <v>198</v>
      </c>
      <c r="W2" t="s">
        <v>199</v>
      </c>
      <c r="Y2">
        <v>10.24</v>
      </c>
      <c r="Z2" t="s">
        <v>200</v>
      </c>
      <c r="AA2" t="s">
        <v>108</v>
      </c>
      <c r="AC2" t="s">
        <v>456</v>
      </c>
    </row>
    <row r="3" spans="1:30">
      <c r="A3" t="s">
        <v>201</v>
      </c>
      <c r="B3" t="s">
        <v>77</v>
      </c>
      <c r="C3" t="s">
        <v>83</v>
      </c>
      <c r="D3">
        <v>120.0</v>
      </c>
      <c r="F3" t="s">
        <v>84</v>
      </c>
      <c r="G3" t="s">
        <v>78</v>
      </c>
      <c r="H3" t="s">
        <v>80</v>
      </c>
      <c r="I3">
        <v>3.232</v>
      </c>
      <c r="J3">
        <v>387.84</v>
      </c>
      <c r="K3">
        <v>200.0</v>
      </c>
      <c r="L3" t="s">
        <v>76</v>
      </c>
      <c r="R3" t="s">
        <v>202</v>
      </c>
      <c r="T3" t="s">
        <v>197</v>
      </c>
      <c r="V3" t="s">
        <v>198</v>
      </c>
      <c r="W3" t="s">
        <v>199</v>
      </c>
      <c r="Y3">
        <v>3.232</v>
      </c>
      <c r="Z3" t="s">
        <v>203</v>
      </c>
      <c r="AA3" t="s">
        <v>88</v>
      </c>
      <c r="AC3" t="s">
        <v>456</v>
      </c>
    </row>
    <row r="4" spans="1:30">
      <c r="A4" t="s">
        <v>204</v>
      </c>
      <c r="B4" t="s">
        <v>77</v>
      </c>
      <c r="C4" t="s">
        <v>102</v>
      </c>
      <c r="D4">
        <v>111.0</v>
      </c>
      <c r="E4" t="s">
        <v>102</v>
      </c>
      <c r="F4" t="s">
        <v>84</v>
      </c>
      <c r="G4" t="s">
        <v>98</v>
      </c>
      <c r="H4" t="s">
        <v>100</v>
      </c>
      <c r="I4">
        <v>253.246</v>
      </c>
      <c r="J4">
        <v>28110.306</v>
      </c>
      <c r="K4">
        <v>300.0</v>
      </c>
      <c r="L4" t="s">
        <v>97</v>
      </c>
      <c r="R4" t="s">
        <v>196</v>
      </c>
      <c r="S4" t="s">
        <v>205</v>
      </c>
      <c r="T4" t="s">
        <v>206</v>
      </c>
      <c r="V4" t="s">
        <v>207</v>
      </c>
      <c r="W4" t="s">
        <v>208</v>
      </c>
      <c r="X4" t="s">
        <v>209</v>
      </c>
      <c r="Y4">
        <v>253.246</v>
      </c>
      <c r="Z4" t="s">
        <v>210</v>
      </c>
      <c r="AA4" t="s">
        <v>108</v>
      </c>
      <c r="AC4" t="s">
        <v>460</v>
      </c>
    </row>
    <row r="5" spans="1:30">
      <c r="A5" t="s">
        <v>211</v>
      </c>
      <c r="B5" t="s">
        <v>77</v>
      </c>
      <c r="C5" t="s">
        <v>102</v>
      </c>
      <c r="D5">
        <v>111.0</v>
      </c>
      <c r="E5" t="s">
        <v>102</v>
      </c>
      <c r="F5" t="s">
        <v>84</v>
      </c>
      <c r="G5" t="s">
        <v>98</v>
      </c>
      <c r="H5" t="s">
        <v>100</v>
      </c>
      <c r="I5">
        <v>124.306</v>
      </c>
      <c r="J5">
        <v>13797.966</v>
      </c>
      <c r="L5" t="s">
        <v>97</v>
      </c>
      <c r="R5" t="s">
        <v>196</v>
      </c>
      <c r="Y5">
        <v>124.306</v>
      </c>
      <c r="Z5" t="s">
        <v>212</v>
      </c>
      <c r="AA5" t="s">
        <v>104</v>
      </c>
      <c r="AC5" t="s">
        <v>460</v>
      </c>
    </row>
    <row r="6" spans="1:30">
      <c r="A6" t="s">
        <v>213</v>
      </c>
      <c r="B6" t="s">
        <v>77</v>
      </c>
      <c r="C6" t="s">
        <v>83</v>
      </c>
      <c r="D6">
        <v>103.0</v>
      </c>
      <c r="E6" t="s">
        <v>102</v>
      </c>
      <c r="G6" t="s">
        <v>98</v>
      </c>
      <c r="H6" t="s">
        <v>107</v>
      </c>
      <c r="I6">
        <v>456.14</v>
      </c>
      <c r="J6">
        <v>46982.42</v>
      </c>
      <c r="K6">
        <v>100.0</v>
      </c>
      <c r="L6" t="s">
        <v>105</v>
      </c>
      <c r="R6" t="s">
        <v>214</v>
      </c>
      <c r="Y6">
        <v>456.14</v>
      </c>
      <c r="Z6" t="s">
        <v>215</v>
      </c>
      <c r="AC6" t="s">
        <v>460</v>
      </c>
      <c r="AD6" t="b">
        <v>1</v>
      </c>
    </row>
    <row r="7" spans="1:30">
      <c r="A7" t="s">
        <v>216</v>
      </c>
      <c r="B7" t="s">
        <v>77</v>
      </c>
      <c r="C7" t="s">
        <v>83</v>
      </c>
      <c r="D7">
        <v>103.0</v>
      </c>
      <c r="G7" t="s">
        <v>111</v>
      </c>
      <c r="H7" t="s">
        <v>107</v>
      </c>
      <c r="I7">
        <v>0.083</v>
      </c>
      <c r="J7">
        <v>8.549</v>
      </c>
      <c r="L7" t="s">
        <v>105</v>
      </c>
      <c r="R7" t="s">
        <v>218</v>
      </c>
      <c r="S7" t="s">
        <v>219</v>
      </c>
      <c r="T7" t="s">
        <v>220</v>
      </c>
      <c r="V7" t="s">
        <v>221</v>
      </c>
      <c r="W7" t="s">
        <v>208</v>
      </c>
      <c r="X7" t="s">
        <v>222</v>
      </c>
      <c r="Y7">
        <v>0.083</v>
      </c>
      <c r="Z7" t="s">
        <v>223</v>
      </c>
    </row>
    <row r="8" spans="1:30">
      <c r="A8" t="s">
        <v>224</v>
      </c>
      <c r="B8" t="s">
        <v>77</v>
      </c>
      <c r="C8" t="s">
        <v>83</v>
      </c>
      <c r="D8">
        <v>103.0</v>
      </c>
      <c r="E8" t="s">
        <v>102</v>
      </c>
      <c r="G8" t="s">
        <v>111</v>
      </c>
      <c r="H8" t="s">
        <v>107</v>
      </c>
      <c r="I8">
        <v>29.798</v>
      </c>
      <c r="J8">
        <v>3069.194</v>
      </c>
      <c r="L8" t="s">
        <v>105</v>
      </c>
      <c r="R8" t="s">
        <v>214</v>
      </c>
      <c r="Y8">
        <v>29.798</v>
      </c>
      <c r="Z8" t="s">
        <v>226</v>
      </c>
    </row>
    <row r="9" spans="1:30">
      <c r="A9" t="s">
        <v>195</v>
      </c>
      <c r="B9" t="s">
        <v>77</v>
      </c>
      <c r="C9" t="s">
        <v>83</v>
      </c>
      <c r="D9">
        <v>120.0</v>
      </c>
      <c r="E9" t="s">
        <v>109</v>
      </c>
      <c r="F9" t="s">
        <v>84</v>
      </c>
      <c r="G9" t="s">
        <v>78</v>
      </c>
      <c r="H9" t="s">
        <v>80</v>
      </c>
      <c r="I9">
        <v>10.24</v>
      </c>
      <c r="J9">
        <v>1228.8</v>
      </c>
      <c r="K9">
        <v>150.0</v>
      </c>
      <c r="L9" t="s">
        <v>76</v>
      </c>
      <c r="R9" t="s">
        <v>196</v>
      </c>
      <c r="T9" t="s">
        <v>197</v>
      </c>
      <c r="V9" t="s">
        <v>198</v>
      </c>
      <c r="W9" t="s">
        <v>199</v>
      </c>
      <c r="Y9">
        <v>10.24</v>
      </c>
      <c r="Z9" t="s">
        <v>200</v>
      </c>
      <c r="AA9" t="s">
        <v>108</v>
      </c>
      <c r="AC9" t="s">
        <v>460</v>
      </c>
      <c r="AD9" t="b">
        <v>1</v>
      </c>
    </row>
    <row r="10" spans="1:30">
      <c r="A10" t="s">
        <v>201</v>
      </c>
      <c r="B10" t="s">
        <v>77</v>
      </c>
      <c r="C10" t="s">
        <v>83</v>
      </c>
      <c r="D10">
        <v>120.0</v>
      </c>
      <c r="E10" t="s">
        <v>109</v>
      </c>
      <c r="F10" t="s">
        <v>84</v>
      </c>
      <c r="G10" t="s">
        <v>78</v>
      </c>
      <c r="H10" t="s">
        <v>80</v>
      </c>
      <c r="I10">
        <v>3.232</v>
      </c>
      <c r="J10">
        <v>387.84</v>
      </c>
      <c r="K10">
        <v>200.0</v>
      </c>
      <c r="L10" t="s">
        <v>76</v>
      </c>
      <c r="R10" t="s">
        <v>202</v>
      </c>
      <c r="T10" t="s">
        <v>197</v>
      </c>
      <c r="V10" t="s">
        <v>198</v>
      </c>
      <c r="W10" t="s">
        <v>199</v>
      </c>
      <c r="Y10">
        <v>3.232</v>
      </c>
      <c r="Z10" t="s">
        <v>203</v>
      </c>
      <c r="AA10" t="s">
        <v>88</v>
      </c>
      <c r="AC10" t="s">
        <v>460</v>
      </c>
      <c r="AD10" t="b">
        <v>1</v>
      </c>
    </row>
    <row r="11" spans="1:30">
      <c r="A11" t="s">
        <v>227</v>
      </c>
      <c r="B11" t="s">
        <v>77</v>
      </c>
      <c r="C11" t="s">
        <v>94</v>
      </c>
      <c r="E11" t="s">
        <v>83</v>
      </c>
      <c r="G11" t="s">
        <v>91</v>
      </c>
      <c r="H11" t="s">
        <v>46</v>
      </c>
      <c r="I11">
        <v>0.215</v>
      </c>
      <c r="J11">
        <v>25.8</v>
      </c>
      <c r="K11">
        <v>100.0</v>
      </c>
      <c r="L11" t="s">
        <v>90</v>
      </c>
      <c r="R11" t="s">
        <v>196</v>
      </c>
      <c r="Y11">
        <v>0.215</v>
      </c>
      <c r="Z11" t="s">
        <v>228</v>
      </c>
      <c r="AA11" t="s">
        <v>108</v>
      </c>
      <c r="AC11" t="s">
        <v>460</v>
      </c>
      <c r="AD11" t="b">
        <v>1</v>
      </c>
    </row>
    <row r="12" spans="1:30">
      <c r="A12" t="s">
        <v>229</v>
      </c>
      <c r="B12" t="s">
        <v>77</v>
      </c>
      <c r="C12" t="s">
        <v>94</v>
      </c>
      <c r="E12" t="s">
        <v>83</v>
      </c>
      <c r="G12" t="s">
        <v>91</v>
      </c>
      <c r="H12" t="s">
        <v>46</v>
      </c>
      <c r="I12">
        <v>1.608</v>
      </c>
      <c r="L12" t="s">
        <v>90</v>
      </c>
      <c r="R12" t="s">
        <v>202</v>
      </c>
      <c r="Y12">
        <v>1.608</v>
      </c>
      <c r="Z12" t="s">
        <v>230</v>
      </c>
      <c r="AC12" t="s">
        <v>460</v>
      </c>
      <c r="AD12" t="b">
        <v>1</v>
      </c>
    </row>
    <row r="13" spans="1:30">
      <c r="A13" t="s">
        <v>231</v>
      </c>
      <c r="B13" t="s">
        <v>77</v>
      </c>
      <c r="C13" t="s">
        <v>83</v>
      </c>
      <c r="D13">
        <v>111.0</v>
      </c>
      <c r="E13" t="s">
        <v>83</v>
      </c>
      <c r="G13" t="s">
        <v>111</v>
      </c>
      <c r="H13" t="s">
        <v>93</v>
      </c>
      <c r="J13">
        <v>9990.0</v>
      </c>
      <c r="K13">
        <v>222.0</v>
      </c>
      <c r="L13" t="s">
        <v>110</v>
      </c>
      <c r="M13">
        <v>111</v>
      </c>
      <c r="R13" t="s">
        <v>214</v>
      </c>
      <c r="S13" t="s">
        <v>219</v>
      </c>
      <c r="T13" t="s">
        <v>220</v>
      </c>
      <c r="V13" t="s">
        <v>221</v>
      </c>
      <c r="W13" t="s">
        <v>208</v>
      </c>
      <c r="X13" t="s">
        <v>222</v>
      </c>
      <c r="Z13" t="s">
        <v>232</v>
      </c>
      <c r="AC13" t="s">
        <v>460</v>
      </c>
    </row>
    <row r="14" spans="1:30">
      <c r="A14" t="s">
        <v>233</v>
      </c>
      <c r="B14" t="s">
        <v>77</v>
      </c>
      <c r="C14" t="s">
        <v>102</v>
      </c>
      <c r="E14" t="s">
        <v>102</v>
      </c>
      <c r="G14" t="s">
        <v>98</v>
      </c>
      <c r="H14" t="s">
        <v>82</v>
      </c>
      <c r="I14">
        <v>29.293</v>
      </c>
      <c r="K14">
        <v>777.0</v>
      </c>
      <c r="L14" t="s">
        <v>114</v>
      </c>
      <c r="R14" t="s">
        <v>218</v>
      </c>
      <c r="S14" t="s">
        <v>234</v>
      </c>
      <c r="T14" t="s">
        <v>220</v>
      </c>
      <c r="V14" t="s">
        <v>221</v>
      </c>
      <c r="W14" t="s">
        <v>208</v>
      </c>
      <c r="X14" t="s">
        <v>222</v>
      </c>
      <c r="Y14">
        <v>29.293</v>
      </c>
      <c r="Z14" t="s">
        <v>235</v>
      </c>
      <c r="AA14" t="s">
        <v>108</v>
      </c>
      <c r="AC14" t="s">
        <v>460</v>
      </c>
      <c r="AD14" t="b">
        <v>1</v>
      </c>
    </row>
    <row r="15" spans="1:30">
      <c r="A15" t="s">
        <v>236</v>
      </c>
      <c r="B15" t="s">
        <v>77</v>
      </c>
      <c r="C15" t="s">
        <v>94</v>
      </c>
      <c r="E15" t="s">
        <v>94</v>
      </c>
      <c r="H15" t="s">
        <v>119</v>
      </c>
      <c r="I15">
        <v>26133.333</v>
      </c>
      <c r="J15">
        <v>2299733.304</v>
      </c>
      <c r="K15">
        <v>100.0</v>
      </c>
      <c r="L15" t="s">
        <v>117</v>
      </c>
      <c r="M15" t="s">
        <v>237</v>
      </c>
      <c r="R15" t="s">
        <v>238</v>
      </c>
      <c r="Y15">
        <v>26133.333</v>
      </c>
      <c r="Z15" t="s">
        <v>239</v>
      </c>
      <c r="AA15" t="s">
        <v>108</v>
      </c>
      <c r="AC15" t="s">
        <v>460</v>
      </c>
      <c r="AD15" t="b">
        <v>1</v>
      </c>
    </row>
    <row r="16" spans="1:30">
      <c r="A16" t="s">
        <v>240</v>
      </c>
      <c r="B16" t="s">
        <v>77</v>
      </c>
      <c r="C16" t="s">
        <v>102</v>
      </c>
      <c r="D16">
        <v>77.0</v>
      </c>
      <c r="E16" t="s">
        <v>102</v>
      </c>
      <c r="G16" t="s">
        <v>98</v>
      </c>
      <c r="H16" t="s">
        <v>82</v>
      </c>
      <c r="I16">
        <v>11.223</v>
      </c>
      <c r="J16">
        <v>864.171</v>
      </c>
      <c r="L16" t="s">
        <v>114</v>
      </c>
      <c r="R16" t="s">
        <v>218</v>
      </c>
      <c r="S16" t="s">
        <v>234</v>
      </c>
      <c r="T16" t="s">
        <v>220</v>
      </c>
      <c r="V16" t="s">
        <v>221</v>
      </c>
      <c r="W16" t="s">
        <v>208</v>
      </c>
      <c r="X16" t="s">
        <v>222</v>
      </c>
      <c r="Y16">
        <v>11.223</v>
      </c>
      <c r="Z16" t="s">
        <v>241</v>
      </c>
      <c r="AC16" t="s">
        <v>472</v>
      </c>
    </row>
    <row r="17" spans="1:30">
      <c r="A17" t="s">
        <v>242</v>
      </c>
      <c r="B17" t="s">
        <v>77</v>
      </c>
      <c r="C17" t="s">
        <v>102</v>
      </c>
      <c r="D17">
        <v>77.0</v>
      </c>
      <c r="E17" t="s">
        <v>102</v>
      </c>
      <c r="G17" t="s">
        <v>98</v>
      </c>
      <c r="H17" t="s">
        <v>82</v>
      </c>
      <c r="I17">
        <v>380.952</v>
      </c>
      <c r="J17">
        <v>29333.304</v>
      </c>
      <c r="L17" t="s">
        <v>114</v>
      </c>
      <c r="R17" t="s">
        <v>218</v>
      </c>
      <c r="S17" t="s">
        <v>234</v>
      </c>
      <c r="T17" t="s">
        <v>220</v>
      </c>
      <c r="V17" t="s">
        <v>221</v>
      </c>
      <c r="W17" t="s">
        <v>208</v>
      </c>
      <c r="X17" t="s">
        <v>222</v>
      </c>
      <c r="Y17">
        <v>380.952</v>
      </c>
      <c r="Z17" t="s">
        <v>243</v>
      </c>
      <c r="AC17" t="s">
        <v>472</v>
      </c>
    </row>
    <row r="18" spans="1:30">
      <c r="A18" t="s">
        <v>244</v>
      </c>
      <c r="B18" t="s">
        <v>77</v>
      </c>
      <c r="C18" t="s">
        <v>83</v>
      </c>
      <c r="E18" t="s">
        <v>83</v>
      </c>
      <c r="F18" t="s">
        <v>84</v>
      </c>
      <c r="G18" t="s">
        <v>98</v>
      </c>
      <c r="H18" t="s">
        <v>122</v>
      </c>
      <c r="I18">
        <v>989.899</v>
      </c>
      <c r="K18">
        <v>100.0</v>
      </c>
      <c r="L18" t="s">
        <v>120</v>
      </c>
      <c r="R18" t="s">
        <v>218</v>
      </c>
      <c r="S18" t="s">
        <v>219</v>
      </c>
      <c r="T18" t="s">
        <v>220</v>
      </c>
      <c r="V18" t="s">
        <v>221</v>
      </c>
      <c r="W18" t="s">
        <v>208</v>
      </c>
      <c r="X18" t="s">
        <v>222</v>
      </c>
      <c r="Y18">
        <v>989.899</v>
      </c>
      <c r="Z18" t="s">
        <v>245</v>
      </c>
      <c r="AC18" t="s">
        <v>462</v>
      </c>
      <c r="AD18" t="b">
        <v>1</v>
      </c>
    </row>
    <row r="19" spans="1:30">
      <c r="A19" t="s">
        <v>246</v>
      </c>
      <c r="B19" t="s">
        <v>77</v>
      </c>
      <c r="C19" t="s">
        <v>83</v>
      </c>
      <c r="D19">
        <v>88.0</v>
      </c>
      <c r="E19" t="s">
        <v>83</v>
      </c>
      <c r="F19" t="s">
        <v>84</v>
      </c>
      <c r="G19" t="s">
        <v>98</v>
      </c>
      <c r="H19" t="s">
        <v>122</v>
      </c>
      <c r="I19">
        <v>1.262</v>
      </c>
      <c r="J19">
        <v>111.056</v>
      </c>
      <c r="K19">
        <v>100.0</v>
      </c>
      <c r="L19" t="s">
        <v>120</v>
      </c>
      <c r="R19" t="s">
        <v>218</v>
      </c>
      <c r="S19" t="s">
        <v>219</v>
      </c>
      <c r="T19" t="s">
        <v>220</v>
      </c>
      <c r="V19" t="s">
        <v>221</v>
      </c>
      <c r="W19" t="s">
        <v>208</v>
      </c>
      <c r="X19" t="s">
        <v>222</v>
      </c>
      <c r="Y19">
        <v>1.262</v>
      </c>
      <c r="Z19" t="s">
        <v>247</v>
      </c>
      <c r="AC19" t="s">
        <v>322</v>
      </c>
    </row>
    <row r="20" spans="1:30">
      <c r="A20" t="s">
        <v>248</v>
      </c>
      <c r="B20" t="s">
        <v>77</v>
      </c>
      <c r="C20" t="s">
        <v>83</v>
      </c>
      <c r="D20">
        <v>88.0</v>
      </c>
      <c r="E20" t="s">
        <v>83</v>
      </c>
      <c r="F20" t="s">
        <v>84</v>
      </c>
      <c r="G20" t="s">
        <v>98</v>
      </c>
      <c r="H20" t="s">
        <v>122</v>
      </c>
      <c r="I20">
        <v>0.289</v>
      </c>
      <c r="J20">
        <v>25.432</v>
      </c>
      <c r="K20">
        <v>100.0</v>
      </c>
      <c r="L20" t="s">
        <v>120</v>
      </c>
      <c r="R20" t="s">
        <v>218</v>
      </c>
      <c r="S20" t="s">
        <v>219</v>
      </c>
      <c r="T20" t="s">
        <v>220</v>
      </c>
      <c r="V20" t="s">
        <v>221</v>
      </c>
      <c r="W20" t="s">
        <v>208</v>
      </c>
      <c r="X20" t="s">
        <v>222</v>
      </c>
      <c r="Y20">
        <v>0.289</v>
      </c>
      <c r="Z20" t="s">
        <v>249</v>
      </c>
      <c r="AC20" t="s">
        <v>322</v>
      </c>
    </row>
    <row r="21" spans="1:30">
      <c r="A21" t="s">
        <v>244</v>
      </c>
      <c r="B21" t="s">
        <v>77</v>
      </c>
      <c r="C21" t="s">
        <v>83</v>
      </c>
      <c r="E21" t="s">
        <v>83</v>
      </c>
      <c r="F21" t="s">
        <v>84</v>
      </c>
      <c r="G21" t="s">
        <v>98</v>
      </c>
      <c r="H21" t="s">
        <v>122</v>
      </c>
      <c r="I21">
        <v>19.798</v>
      </c>
      <c r="K21">
        <v>100.0</v>
      </c>
      <c r="L21" t="s">
        <v>120</v>
      </c>
      <c r="R21" t="s">
        <v>218</v>
      </c>
      <c r="S21" t="s">
        <v>219</v>
      </c>
      <c r="T21" t="s">
        <v>220</v>
      </c>
      <c r="V21" t="s">
        <v>221</v>
      </c>
      <c r="W21" t="s">
        <v>208</v>
      </c>
      <c r="X21" t="s">
        <v>222</v>
      </c>
      <c r="Y21">
        <v>19.798</v>
      </c>
      <c r="Z21" t="s">
        <v>250</v>
      </c>
      <c r="AA21" t="s">
        <v>108</v>
      </c>
      <c r="AC21" t="s">
        <v>322</v>
      </c>
      <c r="AD21" t="b">
        <v>1</v>
      </c>
    </row>
    <row r="22" spans="1:30">
      <c r="A22" t="s">
        <v>251</v>
      </c>
      <c r="B22" t="s">
        <v>77</v>
      </c>
      <c r="C22" t="s">
        <v>94</v>
      </c>
      <c r="E22" t="s">
        <v>94</v>
      </c>
      <c r="H22" t="s">
        <v>119</v>
      </c>
      <c r="I22">
        <v>46291.667</v>
      </c>
      <c r="J22">
        <v>4073666.696</v>
      </c>
      <c r="K22">
        <v>7.0</v>
      </c>
      <c r="L22" t="s">
        <v>117</v>
      </c>
      <c r="R22" t="s">
        <v>238</v>
      </c>
      <c r="Y22">
        <v>46291.667</v>
      </c>
      <c r="Z22" t="s">
        <v>252</v>
      </c>
      <c r="AA22" t="s">
        <v>108</v>
      </c>
      <c r="AC22" t="s">
        <v>460</v>
      </c>
      <c r="AD22" t="b">
        <v>1</v>
      </c>
    </row>
    <row r="23" spans="1:30">
      <c r="A23" t="s">
        <v>253</v>
      </c>
      <c r="B23" t="s">
        <v>77</v>
      </c>
      <c r="C23" t="s">
        <v>83</v>
      </c>
      <c r="E23" t="s">
        <v>83</v>
      </c>
      <c r="H23" t="s">
        <v>82</v>
      </c>
      <c r="I23">
        <v>0.002</v>
      </c>
      <c r="K23">
        <v>10.0</v>
      </c>
      <c r="L23" t="s">
        <v>124</v>
      </c>
      <c r="R23" t="s">
        <v>254</v>
      </c>
      <c r="Y23">
        <v>0.002</v>
      </c>
      <c r="Z23" t="s">
        <v>255</v>
      </c>
      <c r="AA23" t="s">
        <v>108</v>
      </c>
      <c r="AC23" t="s">
        <v>460</v>
      </c>
      <c r="AD23" t="b">
        <v>1</v>
      </c>
    </row>
    <row r="24" spans="1:30">
      <c r="A24" t="s">
        <v>256</v>
      </c>
      <c r="B24" t="s">
        <v>77</v>
      </c>
      <c r="C24" t="s">
        <v>83</v>
      </c>
      <c r="E24" t="s">
        <v>83</v>
      </c>
      <c r="F24" t="s">
        <v>109</v>
      </c>
      <c r="H24" t="s">
        <v>82</v>
      </c>
      <c r="I24">
        <v>355.847</v>
      </c>
      <c r="J24">
        <v>197495.085</v>
      </c>
      <c r="K24">
        <v>10.0</v>
      </c>
      <c r="L24" t="s">
        <v>124</v>
      </c>
      <c r="R24" t="s">
        <v>202</v>
      </c>
      <c r="Y24">
        <v>355.847</v>
      </c>
      <c r="Z24" t="s">
        <v>257</v>
      </c>
      <c r="AA24" t="s">
        <v>108</v>
      </c>
      <c r="AC24" t="s">
        <v>460</v>
      </c>
      <c r="AD24" t="b">
        <v>1</v>
      </c>
    </row>
    <row r="25" spans="1:30">
      <c r="A25" t="s">
        <v>258</v>
      </c>
      <c r="B25" t="s">
        <v>77</v>
      </c>
      <c r="C25" t="s">
        <v>83</v>
      </c>
      <c r="D25">
        <v>8.0</v>
      </c>
      <c r="E25" t="s">
        <v>102</v>
      </c>
      <c r="F25" t="s">
        <v>84</v>
      </c>
      <c r="G25" t="s">
        <v>78</v>
      </c>
      <c r="H25" t="s">
        <v>50</v>
      </c>
      <c r="I25">
        <v>169149.75</v>
      </c>
      <c r="J25">
        <v>1353198.0</v>
      </c>
      <c r="K25">
        <v>100.0</v>
      </c>
      <c r="L25" t="s">
        <v>134</v>
      </c>
      <c r="R25" t="s">
        <v>238</v>
      </c>
      <c r="Y25">
        <v>169149.75</v>
      </c>
      <c r="Z25" t="s">
        <v>259</v>
      </c>
      <c r="AA25" t="s">
        <v>108</v>
      </c>
      <c r="AC25" t="s">
        <v>460</v>
      </c>
      <c r="AD25" t="b">
        <v>1</v>
      </c>
    </row>
    <row r="26" spans="1:30">
      <c r="A26" t="s">
        <v>260</v>
      </c>
      <c r="B26" t="s">
        <v>77</v>
      </c>
      <c r="C26" t="s">
        <v>83</v>
      </c>
      <c r="D26">
        <v>8.0</v>
      </c>
      <c r="E26" t="s">
        <v>102</v>
      </c>
      <c r="F26" t="s">
        <v>84</v>
      </c>
      <c r="G26" t="s">
        <v>78</v>
      </c>
      <c r="H26" t="s">
        <v>50</v>
      </c>
      <c r="I26">
        <v>8665.4</v>
      </c>
      <c r="J26">
        <v>69323.2</v>
      </c>
      <c r="K26">
        <v>100.0</v>
      </c>
      <c r="L26" t="s">
        <v>134</v>
      </c>
      <c r="M26" t="s">
        <v>261</v>
      </c>
      <c r="R26" t="s">
        <v>238</v>
      </c>
      <c r="Y26">
        <v>8665.4</v>
      </c>
      <c r="Z26" t="s">
        <v>262</v>
      </c>
    </row>
    <row r="27" spans="1:30">
      <c r="A27" t="s">
        <v>263</v>
      </c>
      <c r="B27" t="s">
        <v>77</v>
      </c>
      <c r="C27" t="s">
        <v>83</v>
      </c>
      <c r="D27">
        <v>8.0</v>
      </c>
      <c r="E27" t="s">
        <v>102</v>
      </c>
      <c r="F27" t="s">
        <v>84</v>
      </c>
      <c r="G27" t="s">
        <v>78</v>
      </c>
      <c r="H27" t="s">
        <v>50</v>
      </c>
      <c r="I27">
        <v>7893.333</v>
      </c>
      <c r="J27">
        <v>63146.664</v>
      </c>
      <c r="K27">
        <v>888.0</v>
      </c>
      <c r="L27" t="s">
        <v>134</v>
      </c>
      <c r="R27" t="s">
        <v>238</v>
      </c>
      <c r="Y27">
        <v>7893.333</v>
      </c>
      <c r="Z27" t="s">
        <v>264</v>
      </c>
    </row>
    <row r="28" spans="1:30">
      <c r="A28" t="s">
        <v>265</v>
      </c>
      <c r="B28" t="s">
        <v>77</v>
      </c>
      <c r="C28" t="s">
        <v>83</v>
      </c>
      <c r="D28">
        <v>8.0</v>
      </c>
      <c r="E28" t="s">
        <v>102</v>
      </c>
      <c r="F28" t="s">
        <v>84</v>
      </c>
      <c r="G28" t="s">
        <v>78</v>
      </c>
      <c r="H28" t="s">
        <v>50</v>
      </c>
      <c r="I28">
        <v>445.455</v>
      </c>
      <c r="J28">
        <v>3563.64</v>
      </c>
      <c r="K28">
        <v>100.0</v>
      </c>
      <c r="L28" t="s">
        <v>134</v>
      </c>
      <c r="R28" t="s">
        <v>238</v>
      </c>
      <c r="Y28">
        <v>445.455</v>
      </c>
      <c r="Z28" t="s">
        <v>266</v>
      </c>
      <c r="AA28" t="s">
        <v>108</v>
      </c>
      <c r="AC28" t="s">
        <v>460</v>
      </c>
      <c r="AD28" t="b">
        <v>1</v>
      </c>
    </row>
    <row r="29" spans="1:30">
      <c r="A29" t="s">
        <v>267</v>
      </c>
      <c r="B29" t="s">
        <v>77</v>
      </c>
      <c r="C29" t="s">
        <v>83</v>
      </c>
      <c r="E29" t="s">
        <v>83</v>
      </c>
      <c r="H29" t="s">
        <v>82</v>
      </c>
      <c r="I29">
        <v>0.103</v>
      </c>
      <c r="L29" t="s">
        <v>124</v>
      </c>
      <c r="R29" t="s">
        <v>218</v>
      </c>
      <c r="Y29">
        <v>0.103</v>
      </c>
      <c r="Z29" t="s">
        <v>268</v>
      </c>
      <c r="AC29" t="s">
        <v>460</v>
      </c>
      <c r="AD29" t="b">
        <v>1</v>
      </c>
    </row>
    <row r="30" spans="1:30">
      <c r="A30" t="s">
        <v>269</v>
      </c>
      <c r="B30" t="s">
        <v>77</v>
      </c>
      <c r="C30" t="s">
        <v>83</v>
      </c>
      <c r="D30">
        <v>5454.0</v>
      </c>
      <c r="E30" t="s">
        <v>83</v>
      </c>
      <c r="H30" t="s">
        <v>82</v>
      </c>
      <c r="I30">
        <v>-0.09</v>
      </c>
      <c r="J30">
        <v>-490.86</v>
      </c>
      <c r="K30">
        <v>4555.0</v>
      </c>
      <c r="L30" t="s">
        <v>124</v>
      </c>
      <c r="R30" t="s">
        <v>218</v>
      </c>
      <c r="Y30">
        <v>-0.09</v>
      </c>
      <c r="Z30" t="s">
        <v>270</v>
      </c>
      <c r="AA30" t="s">
        <v>133</v>
      </c>
      <c r="AC30" t="s">
        <v>460</v>
      </c>
      <c r="AD30" t="b">
        <v>1</v>
      </c>
    </row>
    <row r="31" spans="1:30">
      <c r="A31" t="s">
        <v>271</v>
      </c>
      <c r="B31" t="s">
        <v>77</v>
      </c>
      <c r="C31" t="s">
        <v>85</v>
      </c>
      <c r="D31">
        <v>78.0</v>
      </c>
      <c r="E31" t="s">
        <v>83</v>
      </c>
      <c r="H31" t="s">
        <v>130</v>
      </c>
      <c r="I31">
        <v>0.688</v>
      </c>
      <c r="J31">
        <v>53.664</v>
      </c>
      <c r="L31" t="s">
        <v>128</v>
      </c>
      <c r="M31" t="s">
        <v>109</v>
      </c>
      <c r="R31" t="s">
        <v>254</v>
      </c>
      <c r="Y31">
        <v>0.688</v>
      </c>
      <c r="Z31" t="s">
        <v>272</v>
      </c>
    </row>
    <row r="32" spans="1:30">
      <c r="A32" t="s">
        <v>258</v>
      </c>
      <c r="B32" t="s">
        <v>77</v>
      </c>
      <c r="C32" t="s">
        <v>83</v>
      </c>
      <c r="E32" t="s">
        <v>102</v>
      </c>
      <c r="F32" t="s">
        <v>84</v>
      </c>
      <c r="H32" t="s">
        <v>50</v>
      </c>
      <c r="I32">
        <v>169149.75</v>
      </c>
      <c r="J32">
        <v>1353198.0</v>
      </c>
      <c r="K32">
        <v>100.0</v>
      </c>
      <c r="L32" t="s">
        <v>134</v>
      </c>
      <c r="R32" t="s">
        <v>238</v>
      </c>
      <c r="Y32">
        <v>169149.75</v>
      </c>
      <c r="Z32" t="s">
        <v>259</v>
      </c>
      <c r="AA32" t="s">
        <v>108</v>
      </c>
      <c r="AC32" t="s">
        <v>460</v>
      </c>
      <c r="AD32" t="b">
        <v>1</v>
      </c>
    </row>
    <row r="33" spans="1:30">
      <c r="A33" t="s">
        <v>265</v>
      </c>
      <c r="B33" t="s">
        <v>77</v>
      </c>
      <c r="C33" t="s">
        <v>83</v>
      </c>
      <c r="E33" t="s">
        <v>102</v>
      </c>
      <c r="F33" t="s">
        <v>84</v>
      </c>
      <c r="H33" t="s">
        <v>50</v>
      </c>
      <c r="I33">
        <v>445.455</v>
      </c>
      <c r="J33">
        <v>3563.64</v>
      </c>
      <c r="K33">
        <v>100.0</v>
      </c>
      <c r="L33" t="s">
        <v>134</v>
      </c>
      <c r="R33" t="s">
        <v>238</v>
      </c>
      <c r="Y33">
        <v>445.455</v>
      </c>
      <c r="Z33" t="s">
        <v>266</v>
      </c>
      <c r="AA33" t="s">
        <v>108</v>
      </c>
      <c r="AC33" t="s">
        <v>460</v>
      </c>
      <c r="AD33" t="b">
        <v>1</v>
      </c>
    </row>
    <row r="34" spans="1:30">
      <c r="A34" t="s">
        <v>273</v>
      </c>
      <c r="B34" t="s">
        <v>77</v>
      </c>
      <c r="C34" t="s">
        <v>83</v>
      </c>
      <c r="D34">
        <v>15.0</v>
      </c>
      <c r="E34" t="s">
        <v>83</v>
      </c>
      <c r="G34" t="s">
        <v>98</v>
      </c>
      <c r="H34" t="s">
        <v>82</v>
      </c>
      <c r="I34">
        <v>0.199</v>
      </c>
      <c r="J34">
        <v>2.985</v>
      </c>
      <c r="K34">
        <v>100.0</v>
      </c>
      <c r="L34" t="s">
        <v>136</v>
      </c>
      <c r="R34" t="s">
        <v>202</v>
      </c>
      <c r="S34" t="s">
        <v>234</v>
      </c>
      <c r="T34" t="s">
        <v>220</v>
      </c>
      <c r="V34" t="s">
        <v>221</v>
      </c>
      <c r="W34" t="s">
        <v>208</v>
      </c>
      <c r="X34" t="s">
        <v>222</v>
      </c>
      <c r="Y34">
        <v>0.199</v>
      </c>
      <c r="Z34" t="s">
        <v>274</v>
      </c>
    </row>
    <row r="35" spans="1:30">
      <c r="A35" t="s">
        <v>275</v>
      </c>
      <c r="B35" t="s">
        <v>77</v>
      </c>
      <c r="C35" t="s">
        <v>83</v>
      </c>
      <c r="D35">
        <v>15.0</v>
      </c>
      <c r="E35" t="s">
        <v>83</v>
      </c>
      <c r="G35" t="s">
        <v>98</v>
      </c>
      <c r="H35" t="s">
        <v>82</v>
      </c>
      <c r="I35">
        <v>11.25</v>
      </c>
      <c r="J35">
        <v>168.75</v>
      </c>
      <c r="K35">
        <v>100.0</v>
      </c>
      <c r="L35" t="s">
        <v>136</v>
      </c>
      <c r="R35" t="s">
        <v>202</v>
      </c>
      <c r="S35" t="s">
        <v>234</v>
      </c>
      <c r="T35" t="s">
        <v>220</v>
      </c>
      <c r="V35" t="s">
        <v>221</v>
      </c>
      <c r="W35" t="s">
        <v>208</v>
      </c>
      <c r="X35" t="s">
        <v>222</v>
      </c>
      <c r="Y35">
        <v>11.25</v>
      </c>
      <c r="Z35" t="s">
        <v>276</v>
      </c>
      <c r="AA35" t="s">
        <v>108</v>
      </c>
      <c r="AC35" t="s">
        <v>460</v>
      </c>
      <c r="AD35" t="b">
        <v>1</v>
      </c>
    </row>
    <row r="36" spans="1:30">
      <c r="A36" t="s">
        <v>275</v>
      </c>
      <c r="B36" t="s">
        <v>77</v>
      </c>
      <c r="C36" t="s">
        <v>83</v>
      </c>
      <c r="E36" t="s">
        <v>83</v>
      </c>
      <c r="G36" t="s">
        <v>98</v>
      </c>
      <c r="H36" t="s">
        <v>82</v>
      </c>
      <c r="I36">
        <v>11.25</v>
      </c>
      <c r="J36">
        <v>168.75</v>
      </c>
      <c r="K36">
        <v>100.0</v>
      </c>
      <c r="L36" t="s">
        <v>136</v>
      </c>
      <c r="R36" t="s">
        <v>202</v>
      </c>
      <c r="S36" t="s">
        <v>234</v>
      </c>
      <c r="T36" t="s">
        <v>220</v>
      </c>
      <c r="V36" t="s">
        <v>221</v>
      </c>
      <c r="W36" t="s">
        <v>208</v>
      </c>
      <c r="X36" t="s">
        <v>222</v>
      </c>
      <c r="Y36">
        <v>11.25</v>
      </c>
      <c r="Z36" t="s">
        <v>276</v>
      </c>
      <c r="AA36" t="s">
        <v>108</v>
      </c>
      <c r="AC36" t="s">
        <v>460</v>
      </c>
      <c r="AD36" t="b">
        <v>1</v>
      </c>
    </row>
    <row r="37" spans="1:30">
      <c r="A37" t="s">
        <v>277</v>
      </c>
      <c r="B37" t="s">
        <v>77</v>
      </c>
      <c r="C37" t="s">
        <v>141</v>
      </c>
      <c r="D37">
        <v>1392857.14</v>
      </c>
      <c r="G37" t="s">
        <v>111</v>
      </c>
      <c r="H37" t="s">
        <v>139</v>
      </c>
      <c r="I37">
        <v>0.056</v>
      </c>
      <c r="J37">
        <v>78000.0</v>
      </c>
      <c r="K37">
        <v>25200.0</v>
      </c>
      <c r="L37" t="s">
        <v>137</v>
      </c>
      <c r="M37" t="s">
        <v>278</v>
      </c>
      <c r="R37" t="s">
        <v>218</v>
      </c>
      <c r="S37" t="s">
        <v>234</v>
      </c>
      <c r="T37" t="s">
        <v>279</v>
      </c>
      <c r="U37" t="b">
        <v>1</v>
      </c>
      <c r="V37" t="s">
        <v>280</v>
      </c>
      <c r="W37" t="s">
        <v>199</v>
      </c>
      <c r="Y37">
        <v>0.056</v>
      </c>
      <c r="Z37" t="s">
        <v>281</v>
      </c>
      <c r="AA37" t="s">
        <v>133</v>
      </c>
      <c r="AC37" t="s">
        <v>460</v>
      </c>
      <c r="AD37" t="b">
        <v>1</v>
      </c>
    </row>
    <row r="38" spans="1:30">
      <c r="A38" t="s">
        <v>282</v>
      </c>
      <c r="B38" t="s">
        <v>77</v>
      </c>
      <c r="C38" t="s">
        <v>141</v>
      </c>
      <c r="E38" t="s">
        <v>109</v>
      </c>
      <c r="F38" t="s">
        <v>109</v>
      </c>
      <c r="H38" t="s">
        <v>139</v>
      </c>
      <c r="I38">
        <v>0.056</v>
      </c>
      <c r="J38">
        <v>78000.0</v>
      </c>
      <c r="K38">
        <v>25200.0</v>
      </c>
      <c r="L38" t="s">
        <v>137</v>
      </c>
      <c r="M38" t="s">
        <v>278</v>
      </c>
      <c r="R38" t="s">
        <v>218</v>
      </c>
      <c r="S38" t="s">
        <v>234</v>
      </c>
      <c r="T38" t="s">
        <v>279</v>
      </c>
      <c r="U38" t="b">
        <v>1</v>
      </c>
      <c r="V38" t="s">
        <v>280</v>
      </c>
      <c r="W38" t="s">
        <v>199</v>
      </c>
      <c r="Y38">
        <v>0.056</v>
      </c>
      <c r="Z38" t="s">
        <v>281</v>
      </c>
      <c r="AA38" t="s">
        <v>133</v>
      </c>
      <c r="AC38" t="s">
        <v>460</v>
      </c>
      <c r="AD38" t="b">
        <v>1</v>
      </c>
    </row>
    <row r="39" spans="1:30">
      <c r="A39" t="s">
        <v>283</v>
      </c>
      <c r="B39" t="s">
        <v>77</v>
      </c>
      <c r="C39" t="s">
        <v>102</v>
      </c>
      <c r="D39">
        <v>105.0</v>
      </c>
      <c r="E39" t="s">
        <v>102</v>
      </c>
      <c r="F39" t="s">
        <v>84</v>
      </c>
      <c r="G39" t="s">
        <v>91</v>
      </c>
      <c r="H39" t="s">
        <v>50</v>
      </c>
      <c r="I39">
        <v>14.848</v>
      </c>
      <c r="J39">
        <v>1559.04</v>
      </c>
      <c r="K39">
        <v>125.0</v>
      </c>
      <c r="L39" t="s">
        <v>142</v>
      </c>
      <c r="R39" t="s">
        <v>214</v>
      </c>
      <c r="Y39">
        <v>14.848</v>
      </c>
      <c r="Z39" t="s">
        <v>284</v>
      </c>
    </row>
    <row r="40" spans="1:30">
      <c r="A40" t="s">
        <v>285</v>
      </c>
      <c r="B40" t="s">
        <v>77</v>
      </c>
      <c r="C40" t="s">
        <v>102</v>
      </c>
      <c r="D40">
        <v>105.0</v>
      </c>
      <c r="E40" t="s">
        <v>102</v>
      </c>
      <c r="F40" t="s">
        <v>84</v>
      </c>
      <c r="G40" t="s">
        <v>111</v>
      </c>
      <c r="H40" t="s">
        <v>50</v>
      </c>
      <c r="I40">
        <v>190.97</v>
      </c>
      <c r="J40">
        <v>20051.85</v>
      </c>
      <c r="L40" t="s">
        <v>142</v>
      </c>
      <c r="R40" t="s">
        <v>286</v>
      </c>
      <c r="S40" t="s">
        <v>219</v>
      </c>
      <c r="T40" t="s">
        <v>287</v>
      </c>
      <c r="V40" t="s">
        <v>288</v>
      </c>
      <c r="W40" t="s">
        <v>199</v>
      </c>
      <c r="X40" t="s">
        <v>289</v>
      </c>
      <c r="Y40">
        <v>190.97</v>
      </c>
      <c r="Z40" t="s">
        <v>290</v>
      </c>
      <c r="AA40" t="s">
        <v>108</v>
      </c>
      <c r="AC40" t="s">
        <v>460</v>
      </c>
      <c r="AD40" t="b">
        <v>1</v>
      </c>
    </row>
    <row r="41" spans="1:30">
      <c r="A41" t="s">
        <v>291</v>
      </c>
      <c r="B41" t="s">
        <v>77</v>
      </c>
      <c r="C41" t="s">
        <v>102</v>
      </c>
      <c r="D41">
        <v>105.0</v>
      </c>
      <c r="E41" t="s">
        <v>102</v>
      </c>
      <c r="F41" t="s">
        <v>84</v>
      </c>
      <c r="G41" t="s">
        <v>91</v>
      </c>
      <c r="H41" t="s">
        <v>50</v>
      </c>
      <c r="I41">
        <v>3976.929</v>
      </c>
      <c r="J41">
        <v>417577.545</v>
      </c>
      <c r="K41">
        <v>146.0</v>
      </c>
      <c r="L41" t="s">
        <v>142</v>
      </c>
      <c r="R41" t="s">
        <v>286</v>
      </c>
      <c r="T41" t="s">
        <v>287</v>
      </c>
      <c r="V41" t="s">
        <v>288</v>
      </c>
      <c r="W41" t="s">
        <v>199</v>
      </c>
      <c r="Y41">
        <v>3976.929</v>
      </c>
      <c r="Z41" t="s">
        <v>293</v>
      </c>
    </row>
    <row r="42" spans="1:30">
      <c r="A42" t="s">
        <v>294</v>
      </c>
      <c r="B42" t="s">
        <v>77</v>
      </c>
      <c r="C42" t="s">
        <v>102</v>
      </c>
      <c r="D42">
        <v>105.0</v>
      </c>
      <c r="E42" t="s">
        <v>102</v>
      </c>
      <c r="F42" t="s">
        <v>84</v>
      </c>
      <c r="G42" t="s">
        <v>91</v>
      </c>
      <c r="H42" t="s">
        <v>50</v>
      </c>
      <c r="I42">
        <v>44.444</v>
      </c>
      <c r="J42">
        <v>4666.62</v>
      </c>
      <c r="L42" t="s">
        <v>142</v>
      </c>
      <c r="R42" t="s">
        <v>214</v>
      </c>
      <c r="Y42">
        <v>44.444</v>
      </c>
      <c r="Z42" t="s">
        <v>296</v>
      </c>
      <c r="AA42" t="s">
        <v>88</v>
      </c>
      <c r="AC42" t="s">
        <v>460</v>
      </c>
      <c r="AD42" t="b">
        <v>1</v>
      </c>
    </row>
    <row r="43" spans="1:30">
      <c r="A43" t="s">
        <v>297</v>
      </c>
      <c r="B43" t="s">
        <v>77</v>
      </c>
      <c r="C43" t="s">
        <v>85</v>
      </c>
      <c r="D43">
        <v>5.0</v>
      </c>
      <c r="H43" t="s">
        <v>130</v>
      </c>
      <c r="I43">
        <v>0.002</v>
      </c>
      <c r="J43">
        <v>0.01</v>
      </c>
      <c r="K43">
        <v>8.0</v>
      </c>
      <c r="L43" t="s">
        <v>128</v>
      </c>
      <c r="R43" t="s">
        <v>218</v>
      </c>
      <c r="Y43">
        <v>0.002</v>
      </c>
      <c r="Z43" t="s">
        <v>298</v>
      </c>
      <c r="AA43" t="s">
        <v>133</v>
      </c>
      <c r="AC43" t="s">
        <v>460</v>
      </c>
      <c r="AD43" t="b">
        <v>1</v>
      </c>
    </row>
    <row r="44" spans="1:30">
      <c r="A44" t="s">
        <v>299</v>
      </c>
      <c r="B44" t="s">
        <v>77</v>
      </c>
      <c r="C44" t="s">
        <v>83</v>
      </c>
      <c r="D44">
        <v>150.0</v>
      </c>
      <c r="E44" t="s">
        <v>83</v>
      </c>
      <c r="G44" t="s">
        <v>78</v>
      </c>
      <c r="H44" t="s">
        <v>139</v>
      </c>
      <c r="I44">
        <v>18666.667</v>
      </c>
      <c r="J44">
        <v>2800000.05</v>
      </c>
      <c r="K44">
        <v>444.0</v>
      </c>
      <c r="L44" t="s">
        <v>147</v>
      </c>
      <c r="M44" t="s">
        <v>300</v>
      </c>
      <c r="R44" t="s">
        <v>238</v>
      </c>
      <c r="Y44">
        <v>18666.667</v>
      </c>
      <c r="Z44" t="s">
        <v>301</v>
      </c>
    </row>
    <row r="45" spans="1:30">
      <c r="A45" t="s">
        <v>302</v>
      </c>
      <c r="B45" t="s">
        <v>77</v>
      </c>
      <c r="C45" t="s">
        <v>83</v>
      </c>
      <c r="D45">
        <v>150.0</v>
      </c>
      <c r="E45" t="s">
        <v>83</v>
      </c>
      <c r="G45" t="s">
        <v>78</v>
      </c>
      <c r="H45" t="s">
        <v>139</v>
      </c>
      <c r="I45">
        <v>3699.63</v>
      </c>
      <c r="J45">
        <v>554944.5</v>
      </c>
      <c r="K45">
        <v>55.0</v>
      </c>
      <c r="L45" t="s">
        <v>147</v>
      </c>
      <c r="R45" t="s">
        <v>238</v>
      </c>
      <c r="Y45">
        <v>3699.63</v>
      </c>
      <c r="Z45" t="s">
        <v>303</v>
      </c>
    </row>
    <row r="46" spans="1:30">
      <c r="A46" t="s">
        <v>304</v>
      </c>
      <c r="B46" t="s">
        <v>77</v>
      </c>
      <c r="C46" t="s">
        <v>83</v>
      </c>
      <c r="D46">
        <v>150.0</v>
      </c>
      <c r="E46" t="s">
        <v>83</v>
      </c>
      <c r="G46" t="s">
        <v>78</v>
      </c>
      <c r="H46" t="s">
        <v>139</v>
      </c>
      <c r="I46">
        <v>12730.208</v>
      </c>
      <c r="J46">
        <v>1909531.2</v>
      </c>
      <c r="L46" t="s">
        <v>147</v>
      </c>
      <c r="R46" t="s">
        <v>238</v>
      </c>
      <c r="Y46">
        <v>12730.208</v>
      </c>
      <c r="Z46" t="s">
        <v>305</v>
      </c>
      <c r="AA46" t="s">
        <v>108</v>
      </c>
      <c r="AC46" t="s">
        <v>460</v>
      </c>
      <c r="AD46" t="b">
        <v>1</v>
      </c>
    </row>
    <row r="47" spans="1:30">
      <c r="A47" t="s">
        <v>306</v>
      </c>
      <c r="B47" t="s">
        <v>77</v>
      </c>
      <c r="C47" t="s">
        <v>83</v>
      </c>
      <c r="D47">
        <v>150.0</v>
      </c>
      <c r="E47" t="s">
        <v>83</v>
      </c>
      <c r="G47" t="s">
        <v>78</v>
      </c>
      <c r="H47" t="s">
        <v>139</v>
      </c>
      <c r="I47">
        <v>70.381</v>
      </c>
      <c r="J47">
        <v>10557.15</v>
      </c>
      <c r="K47">
        <v>33.0</v>
      </c>
      <c r="L47" t="s">
        <v>147</v>
      </c>
      <c r="R47" t="s">
        <v>238</v>
      </c>
      <c r="Y47">
        <v>70.381</v>
      </c>
      <c r="Z47" t="s">
        <v>307</v>
      </c>
      <c r="AA47" t="s">
        <v>108</v>
      </c>
      <c r="AC47" t="s">
        <v>460</v>
      </c>
      <c r="AD47" t="b">
        <v>1</v>
      </c>
    </row>
    <row r="48" spans="1:30">
      <c r="A48" t="s">
        <v>304</v>
      </c>
      <c r="B48" t="s">
        <v>77</v>
      </c>
      <c r="C48" t="s">
        <v>83</v>
      </c>
      <c r="E48" t="s">
        <v>83</v>
      </c>
      <c r="F48" t="s">
        <v>109</v>
      </c>
      <c r="H48" t="s">
        <v>139</v>
      </c>
      <c r="I48">
        <v>12730.208</v>
      </c>
      <c r="J48">
        <v>1909531.2</v>
      </c>
      <c r="L48" t="s">
        <v>147</v>
      </c>
      <c r="R48" t="s">
        <v>238</v>
      </c>
      <c r="Y48">
        <v>12730.208</v>
      </c>
      <c r="Z48" t="s">
        <v>305</v>
      </c>
      <c r="AA48" t="s">
        <v>108</v>
      </c>
      <c r="AC48" t="s">
        <v>460</v>
      </c>
      <c r="AD48" t="b">
        <v>1</v>
      </c>
    </row>
    <row r="49" spans="1:30">
      <c r="A49" t="s">
        <v>306</v>
      </c>
      <c r="B49" t="s">
        <v>77</v>
      </c>
      <c r="C49" t="s">
        <v>83</v>
      </c>
      <c r="E49" t="s">
        <v>83</v>
      </c>
      <c r="F49" t="s">
        <v>109</v>
      </c>
      <c r="H49" t="s">
        <v>139</v>
      </c>
      <c r="I49">
        <v>70.381</v>
      </c>
      <c r="J49">
        <v>10557.15</v>
      </c>
      <c r="K49">
        <v>33.0</v>
      </c>
      <c r="L49" t="s">
        <v>147</v>
      </c>
      <c r="R49" t="s">
        <v>238</v>
      </c>
      <c r="Y49">
        <v>70.381</v>
      </c>
      <c r="Z49" t="s">
        <v>307</v>
      </c>
      <c r="AA49" t="s">
        <v>108</v>
      </c>
      <c r="AC49" t="s">
        <v>460</v>
      </c>
      <c r="AD49" t="b">
        <v>1</v>
      </c>
    </row>
    <row r="50" spans="1:30">
      <c r="A50" t="s">
        <v>297</v>
      </c>
      <c r="B50" t="s">
        <v>77</v>
      </c>
      <c r="C50" t="s">
        <v>85</v>
      </c>
      <c r="E50" t="s">
        <v>109</v>
      </c>
      <c r="H50" t="s">
        <v>130</v>
      </c>
      <c r="I50">
        <v>0.002</v>
      </c>
      <c r="J50">
        <v>0.01</v>
      </c>
      <c r="K50">
        <v>8.0</v>
      </c>
      <c r="L50" t="s">
        <v>128</v>
      </c>
      <c r="R50" t="s">
        <v>218</v>
      </c>
      <c r="Y50">
        <v>0.002</v>
      </c>
      <c r="Z50" t="s">
        <v>298</v>
      </c>
      <c r="AA50" t="s">
        <v>133</v>
      </c>
      <c r="AC50" t="s">
        <v>460</v>
      </c>
      <c r="AD50" t="b">
        <v>1</v>
      </c>
    </row>
    <row r="51" spans="1:30">
      <c r="A51" t="s">
        <v>308</v>
      </c>
      <c r="B51" t="s">
        <v>77</v>
      </c>
      <c r="D51">
        <v>1391111.11</v>
      </c>
      <c r="F51" t="s">
        <v>84</v>
      </c>
      <c r="G51" t="s">
        <v>98</v>
      </c>
      <c r="H51" t="s">
        <v>130</v>
      </c>
      <c r="I51">
        <v>0.09</v>
      </c>
      <c r="J51">
        <v>125200.0</v>
      </c>
      <c r="L51" t="s">
        <v>151</v>
      </c>
      <c r="M51" t="s">
        <v>278</v>
      </c>
      <c r="R51" t="s">
        <v>218</v>
      </c>
      <c r="U51" t="b">
        <v>1</v>
      </c>
      <c r="Y51">
        <v>0.09</v>
      </c>
      <c r="Z51" t="s">
        <v>309</v>
      </c>
      <c r="AA51" t="s">
        <v>104</v>
      </c>
      <c r="AC51" t="s">
        <v>460</v>
      </c>
      <c r="AD51" t="b">
        <v>1</v>
      </c>
    </row>
    <row r="52" spans="1:30">
      <c r="A52" t="s">
        <v>310</v>
      </c>
      <c r="B52" t="s">
        <v>77</v>
      </c>
      <c r="C52" t="s">
        <v>83</v>
      </c>
      <c r="D52">
        <v>1200000.0</v>
      </c>
      <c r="G52" t="s">
        <v>91</v>
      </c>
      <c r="H52" t="s">
        <v>50</v>
      </c>
      <c r="I52">
        <v>2.947</v>
      </c>
      <c r="J52">
        <v>3536400.0</v>
      </c>
      <c r="K52">
        <v>150.0</v>
      </c>
      <c r="L52" t="s">
        <v>153</v>
      </c>
      <c r="R52" t="s">
        <v>214</v>
      </c>
      <c r="Y52">
        <v>2.947</v>
      </c>
      <c r="Z52" t="s">
        <v>311</v>
      </c>
      <c r="AA52" t="s">
        <v>133</v>
      </c>
      <c r="AC52" t="s">
        <v>460</v>
      </c>
      <c r="AD52" t="b">
        <v>1</v>
      </c>
    </row>
    <row r="53" spans="1:30">
      <c r="A53" t="s">
        <v>312</v>
      </c>
      <c r="B53" t="s">
        <v>77</v>
      </c>
      <c r="C53" t="s">
        <v>83</v>
      </c>
      <c r="D53">
        <v>120.0</v>
      </c>
      <c r="G53" t="s">
        <v>91</v>
      </c>
      <c r="H53" t="s">
        <v>50</v>
      </c>
      <c r="I53">
        <v>0.921</v>
      </c>
      <c r="J53">
        <v>110.52</v>
      </c>
      <c r="L53" t="s">
        <v>153</v>
      </c>
      <c r="R53" t="s">
        <v>214</v>
      </c>
      <c r="Y53">
        <v>0.921</v>
      </c>
      <c r="Z53" t="s">
        <v>313</v>
      </c>
    </row>
    <row r="54" spans="1:30">
      <c r="A54" t="s">
        <v>314</v>
      </c>
      <c r="B54" t="s">
        <v>77</v>
      </c>
      <c r="C54" t="s">
        <v>83</v>
      </c>
      <c r="D54">
        <v>120.0</v>
      </c>
      <c r="G54" t="s">
        <v>91</v>
      </c>
      <c r="H54" t="s">
        <v>50</v>
      </c>
      <c r="I54">
        <v>3.789</v>
      </c>
      <c r="J54">
        <v>454.68</v>
      </c>
      <c r="K54">
        <v>744.0</v>
      </c>
      <c r="L54" t="s">
        <v>153</v>
      </c>
      <c r="R54" t="s">
        <v>214</v>
      </c>
      <c r="Y54">
        <v>3.789</v>
      </c>
      <c r="Z54" t="s">
        <v>315</v>
      </c>
      <c r="AA54" t="s">
        <v>108</v>
      </c>
      <c r="AC54" t="s">
        <v>143</v>
      </c>
      <c r="AD54" t="b">
        <v>1</v>
      </c>
    </row>
    <row r="55" spans="1:30">
      <c r="A55" t="s">
        <v>316</v>
      </c>
      <c r="B55" t="s">
        <v>77</v>
      </c>
      <c r="C55" t="s">
        <v>159</v>
      </c>
      <c r="G55" t="s">
        <v>98</v>
      </c>
      <c r="H55" t="s">
        <v>157</v>
      </c>
      <c r="I55">
        <v>9.899</v>
      </c>
      <c r="L55" t="s">
        <v>155</v>
      </c>
      <c r="R55" t="s">
        <v>202</v>
      </c>
      <c r="T55" t="s">
        <v>317</v>
      </c>
      <c r="V55" t="s">
        <v>318</v>
      </c>
      <c r="W55" t="s">
        <v>319</v>
      </c>
      <c r="Y55">
        <v>9.899</v>
      </c>
      <c r="Z55" t="s">
        <v>320</v>
      </c>
      <c r="AA55" t="s">
        <v>108</v>
      </c>
      <c r="AC55" t="s">
        <v>322</v>
      </c>
      <c r="AD55" t="b">
        <v>1</v>
      </c>
    </row>
    <row r="56" spans="1:30">
      <c r="A56" t="s">
        <v>321</v>
      </c>
      <c r="B56" t="s">
        <v>77</v>
      </c>
      <c r="C56" t="s">
        <v>159</v>
      </c>
      <c r="D56">
        <v>12.0</v>
      </c>
      <c r="G56" t="s">
        <v>98</v>
      </c>
      <c r="H56" t="s">
        <v>157</v>
      </c>
      <c r="I56">
        <v>8.889</v>
      </c>
      <c r="J56">
        <v>106.668</v>
      </c>
      <c r="K56">
        <v>100.0</v>
      </c>
      <c r="L56" t="s">
        <v>155</v>
      </c>
      <c r="R56" t="s">
        <v>202</v>
      </c>
      <c r="T56" t="s">
        <v>317</v>
      </c>
      <c r="V56" t="s">
        <v>318</v>
      </c>
      <c r="W56" t="s">
        <v>319</v>
      </c>
      <c r="Y56">
        <v>8.889</v>
      </c>
      <c r="Z56" t="s">
        <v>323</v>
      </c>
      <c r="AC56" t="s">
        <v>460</v>
      </c>
    </row>
    <row r="57" spans="1:30">
      <c r="A57" t="s">
        <v>324</v>
      </c>
      <c r="B57" t="s">
        <v>77</v>
      </c>
      <c r="C57" t="s">
        <v>159</v>
      </c>
      <c r="D57">
        <v>12.0</v>
      </c>
      <c r="G57" t="s">
        <v>98</v>
      </c>
      <c r="H57" t="s">
        <v>157</v>
      </c>
      <c r="I57">
        <v>7.071</v>
      </c>
      <c r="J57">
        <v>84.852</v>
      </c>
      <c r="K57">
        <v>1000.0</v>
      </c>
      <c r="L57" t="s">
        <v>155</v>
      </c>
      <c r="R57" t="s">
        <v>202</v>
      </c>
      <c r="T57" t="s">
        <v>317</v>
      </c>
      <c r="V57" t="s">
        <v>318</v>
      </c>
      <c r="W57" t="s">
        <v>319</v>
      </c>
      <c r="Y57">
        <v>7.071</v>
      </c>
      <c r="Z57" t="s">
        <v>325</v>
      </c>
      <c r="AC57" t="s">
        <v>460</v>
      </c>
    </row>
    <row r="58" spans="1:30">
      <c r="A58" t="s">
        <v>326</v>
      </c>
      <c r="B58" t="s">
        <v>77</v>
      </c>
      <c r="C58" t="s">
        <v>159</v>
      </c>
      <c r="D58">
        <v>5222.0</v>
      </c>
      <c r="G58" t="s">
        <v>98</v>
      </c>
      <c r="H58" t="s">
        <v>157</v>
      </c>
      <c r="I58">
        <v>4.4464735510217E+14</v>
      </c>
      <c r="J58">
        <v>2.3219484883435E+18</v>
      </c>
      <c r="K58">
        <v>10005641646.0</v>
      </c>
      <c r="L58" t="s">
        <v>155</v>
      </c>
      <c r="R58" t="s">
        <v>202</v>
      </c>
      <c r="T58" t="s">
        <v>317</v>
      </c>
      <c r="V58" t="s">
        <v>318</v>
      </c>
      <c r="W58" t="s">
        <v>319</v>
      </c>
      <c r="Y58">
        <v>4.4464735510217E+14</v>
      </c>
      <c r="Z58" t="s">
        <v>327</v>
      </c>
      <c r="AA58" t="s">
        <v>104</v>
      </c>
      <c r="AC58" t="s">
        <v>322</v>
      </c>
      <c r="AD58" t="b">
        <v>1</v>
      </c>
    </row>
    <row r="59" spans="1:30">
      <c r="A59" t="s">
        <v>328</v>
      </c>
      <c r="B59" t="s">
        <v>77</v>
      </c>
      <c r="C59" t="s">
        <v>109</v>
      </c>
      <c r="E59" t="s">
        <v>109</v>
      </c>
      <c r="F59" t="s">
        <v>109</v>
      </c>
      <c r="H59" t="s">
        <v>157</v>
      </c>
      <c r="I59">
        <v>9.899</v>
      </c>
      <c r="J59">
        <v>118.788</v>
      </c>
      <c r="K59">
        <v>100.0</v>
      </c>
      <c r="L59" t="s">
        <v>160</v>
      </c>
      <c r="R59" t="s">
        <v>202</v>
      </c>
      <c r="T59" t="s">
        <v>317</v>
      </c>
      <c r="V59" t="s">
        <v>318</v>
      </c>
      <c r="W59" t="s">
        <v>319</v>
      </c>
      <c r="Y59">
        <v>9.899</v>
      </c>
      <c r="Z59" t="s">
        <v>329</v>
      </c>
      <c r="AA59" t="s">
        <v>108</v>
      </c>
      <c r="AC59" t="s">
        <v>460</v>
      </c>
      <c r="AD59" t="b">
        <v>1</v>
      </c>
    </row>
    <row r="60" spans="1:30">
      <c r="A60" t="s">
        <v>330</v>
      </c>
      <c r="B60" t="s">
        <v>77</v>
      </c>
      <c r="C60" t="s">
        <v>109</v>
      </c>
      <c r="E60" t="s">
        <v>109</v>
      </c>
      <c r="F60" t="s">
        <v>109</v>
      </c>
      <c r="H60" t="s">
        <v>157</v>
      </c>
      <c r="I60">
        <v>44.444</v>
      </c>
      <c r="J60">
        <v>533.328</v>
      </c>
      <c r="K60">
        <v>1000.0</v>
      </c>
      <c r="L60" t="s">
        <v>160</v>
      </c>
      <c r="R60" t="s">
        <v>202</v>
      </c>
      <c r="T60" t="s">
        <v>317</v>
      </c>
      <c r="V60" t="s">
        <v>318</v>
      </c>
      <c r="W60" t="s">
        <v>319</v>
      </c>
      <c r="Y60">
        <v>44.444</v>
      </c>
      <c r="Z60" t="s">
        <v>331</v>
      </c>
      <c r="AA60" t="s">
        <v>104</v>
      </c>
      <c r="AC60" t="s">
        <v>460</v>
      </c>
      <c r="AD60" t="b">
        <v>1</v>
      </c>
    </row>
    <row r="61" spans="1:30">
      <c r="A61" t="s">
        <v>332</v>
      </c>
      <c r="B61" t="s">
        <v>77</v>
      </c>
      <c r="D61">
        <v>65196.0</v>
      </c>
      <c r="G61" t="s">
        <v>111</v>
      </c>
      <c r="I61">
        <v>444.444</v>
      </c>
      <c r="J61">
        <v>28975971.024</v>
      </c>
      <c r="L61" t="s">
        <v>161</v>
      </c>
      <c r="R61" t="s">
        <v>202</v>
      </c>
      <c r="Y61">
        <v>444.444</v>
      </c>
      <c r="Z61" t="s">
        <v>333</v>
      </c>
    </row>
    <row r="62" spans="1:30">
      <c r="A62" t="s">
        <v>334</v>
      </c>
      <c r="B62" t="s">
        <v>77</v>
      </c>
      <c r="G62" t="s">
        <v>111</v>
      </c>
      <c r="I62">
        <v>39.596</v>
      </c>
      <c r="L62" t="s">
        <v>161</v>
      </c>
      <c r="R62" t="s">
        <v>202</v>
      </c>
      <c r="Y62">
        <v>39.596</v>
      </c>
      <c r="Z62" t="s">
        <v>335</v>
      </c>
    </row>
    <row r="63" spans="1:30">
      <c r="A63" t="s">
        <v>336</v>
      </c>
      <c r="B63" t="s">
        <v>77</v>
      </c>
      <c r="C63" t="s">
        <v>109</v>
      </c>
      <c r="D63">
        <v>12.0</v>
      </c>
      <c r="E63" t="s">
        <v>109</v>
      </c>
      <c r="G63" t="s">
        <v>98</v>
      </c>
      <c r="H63" t="s">
        <v>50</v>
      </c>
      <c r="I63">
        <v>36.667</v>
      </c>
      <c r="J63">
        <v>440.004</v>
      </c>
      <c r="K63">
        <v>120.0</v>
      </c>
      <c r="L63" t="s">
        <v>163</v>
      </c>
      <c r="R63" t="s">
        <v>286</v>
      </c>
      <c r="T63" t="s">
        <v>279</v>
      </c>
      <c r="V63" t="s">
        <v>280</v>
      </c>
      <c r="W63" t="s">
        <v>199</v>
      </c>
      <c r="Y63">
        <v>36.667</v>
      </c>
      <c r="Z63" t="s">
        <v>337</v>
      </c>
      <c r="AA63" t="s">
        <v>133</v>
      </c>
      <c r="AC63" t="s">
        <v>460</v>
      </c>
      <c r="AD63" t="b">
        <v>1</v>
      </c>
    </row>
    <row r="64" spans="1:30">
      <c r="A64" t="s">
        <v>338</v>
      </c>
      <c r="B64" t="s">
        <v>77</v>
      </c>
      <c r="C64" t="s">
        <v>109</v>
      </c>
      <c r="D64">
        <v>12.0</v>
      </c>
      <c r="E64" t="s">
        <v>109</v>
      </c>
      <c r="G64" t="s">
        <v>98</v>
      </c>
      <c r="H64" t="s">
        <v>50</v>
      </c>
      <c r="I64">
        <v>3.74</v>
      </c>
      <c r="J64">
        <v>44.88</v>
      </c>
      <c r="K64">
        <v>60.0</v>
      </c>
      <c r="L64" t="s">
        <v>163</v>
      </c>
      <c r="R64" t="s">
        <v>286</v>
      </c>
      <c r="T64" t="s">
        <v>279</v>
      </c>
      <c r="V64" t="s">
        <v>280</v>
      </c>
      <c r="W64" t="s">
        <v>199</v>
      </c>
      <c r="Y64">
        <v>3.74</v>
      </c>
      <c r="Z64" t="s">
        <v>339</v>
      </c>
      <c r="AA64" t="s">
        <v>108</v>
      </c>
      <c r="AC64" t="s">
        <v>460</v>
      </c>
      <c r="AD64" t="b">
        <v>1</v>
      </c>
    </row>
    <row r="65" spans="1:30">
      <c r="A65" t="s">
        <v>340</v>
      </c>
      <c r="B65" t="s">
        <v>77</v>
      </c>
      <c r="C65" t="s">
        <v>109</v>
      </c>
      <c r="D65">
        <v>12.0</v>
      </c>
      <c r="E65" t="s">
        <v>109</v>
      </c>
      <c r="G65" t="s">
        <v>98</v>
      </c>
      <c r="H65" t="s">
        <v>50</v>
      </c>
      <c r="I65">
        <v>5.775</v>
      </c>
      <c r="J65">
        <v>69.3</v>
      </c>
      <c r="K65">
        <v>120.0</v>
      </c>
      <c r="L65" t="s">
        <v>163</v>
      </c>
      <c r="R65" t="s">
        <v>286</v>
      </c>
      <c r="T65" t="s">
        <v>279</v>
      </c>
      <c r="V65" t="s">
        <v>280</v>
      </c>
      <c r="W65" t="s">
        <v>199</v>
      </c>
      <c r="Y65">
        <v>5.775</v>
      </c>
      <c r="Z65" t="s">
        <v>341</v>
      </c>
    </row>
    <row r="66" spans="1:30">
      <c r="A66" t="s">
        <v>342</v>
      </c>
      <c r="B66" t="s">
        <v>77</v>
      </c>
      <c r="C66" t="s">
        <v>109</v>
      </c>
      <c r="D66">
        <v>12.0</v>
      </c>
      <c r="E66" t="s">
        <v>109</v>
      </c>
      <c r="G66" t="s">
        <v>98</v>
      </c>
      <c r="H66" t="s">
        <v>50</v>
      </c>
      <c r="K66">
        <v>500.0</v>
      </c>
      <c r="L66" t="s">
        <v>163</v>
      </c>
      <c r="R66" t="s">
        <v>286</v>
      </c>
      <c r="T66" t="s">
        <v>279</v>
      </c>
      <c r="V66" t="s">
        <v>280</v>
      </c>
      <c r="W66" t="s">
        <v>199</v>
      </c>
      <c r="Z66" t="s">
        <v>343</v>
      </c>
      <c r="AA66" t="s">
        <v>104</v>
      </c>
      <c r="AC66" t="s">
        <v>460</v>
      </c>
      <c r="AD66" t="b">
        <v>1</v>
      </c>
    </row>
    <row r="67" spans="1:30">
      <c r="A67" t="s">
        <v>344</v>
      </c>
      <c r="B67" t="s">
        <v>77</v>
      </c>
      <c r="C67" t="s">
        <v>84</v>
      </c>
      <c r="I67">
        <v>11.52</v>
      </c>
      <c r="L67" t="s">
        <v>169</v>
      </c>
      <c r="R67" t="s">
        <v>196</v>
      </c>
      <c r="Y67">
        <v>11.52</v>
      </c>
      <c r="Z67" t="s">
        <v>345</v>
      </c>
    </row>
    <row r="68" spans="1:30">
      <c r="A68" t="s">
        <v>346</v>
      </c>
      <c r="B68" t="s">
        <v>77</v>
      </c>
      <c r="C68" t="s">
        <v>84</v>
      </c>
      <c r="I68">
        <v>3.801</v>
      </c>
      <c r="L68" t="s">
        <v>169</v>
      </c>
      <c r="R68" t="s">
        <v>196</v>
      </c>
      <c r="Y68">
        <v>3.801</v>
      </c>
      <c r="Z68" t="s">
        <v>347</v>
      </c>
    </row>
    <row r="69" spans="1:30">
      <c r="A69" t="s">
        <v>348</v>
      </c>
      <c r="B69" t="s">
        <v>77</v>
      </c>
      <c r="C69" t="s">
        <v>84</v>
      </c>
      <c r="I69">
        <v>26.667</v>
      </c>
      <c r="L69" t="s">
        <v>169</v>
      </c>
      <c r="R69" t="s">
        <v>196</v>
      </c>
      <c r="Y69">
        <v>26.667</v>
      </c>
      <c r="Z69" t="s">
        <v>349</v>
      </c>
    </row>
    <row r="70" spans="1:30">
      <c r="A70" t="s">
        <v>350</v>
      </c>
      <c r="B70" t="s">
        <v>77</v>
      </c>
      <c r="C70" t="s">
        <v>84</v>
      </c>
      <c r="I70">
        <v>8.889</v>
      </c>
      <c r="L70" t="s">
        <v>169</v>
      </c>
      <c r="R70" t="s">
        <v>196</v>
      </c>
      <c r="Y70">
        <v>8.889</v>
      </c>
      <c r="Z70" t="s">
        <v>351</v>
      </c>
    </row>
    <row r="71" spans="1:30">
      <c r="A71" t="s">
        <v>352</v>
      </c>
      <c r="B71" t="s">
        <v>77</v>
      </c>
      <c r="G71" t="s">
        <v>111</v>
      </c>
      <c r="I71">
        <v>-0.147</v>
      </c>
      <c r="L71" t="s">
        <v>161</v>
      </c>
      <c r="R71" t="s">
        <v>196</v>
      </c>
      <c r="S71" t="s">
        <v>234</v>
      </c>
      <c r="T71" t="s">
        <v>279</v>
      </c>
      <c r="V71" t="s">
        <v>280</v>
      </c>
      <c r="W71" t="s">
        <v>199</v>
      </c>
      <c r="Y71">
        <v>-0.147</v>
      </c>
      <c r="Z71" t="s">
        <v>353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Organización técnica</vt:lpstr>
      <vt:lpstr>Organización comercial</vt:lpstr>
      <vt:lpstr>Organización regulatorio</vt:lpstr>
      <vt:lpstr>Pistas</vt:lpstr>
      <vt:lpstr>Oportunidades</vt:lpstr>
      <vt:lpstr>Cotaciones</vt:lpstr>
      <vt:lpstr>Cuentas</vt:lpstr>
      <vt:lpstr>Proyectos</vt:lpstr>
      <vt:lpstr>Operaciones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Clementine</dc:creator>
  <cp:lastModifiedBy>Abderrahmane Elasri</cp:lastModifiedBy>
  <dcterms:created xsi:type="dcterms:W3CDTF">2025-02-12T15:39:34+00:00</dcterms:created>
  <dcterms:modified xsi:type="dcterms:W3CDTF">2025-05-15T09:53:35+00:00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0x010100DFD59587455F514D9B5B4C2BBE7BF705</vt:lpwstr>
  </property>
  <property fmtid="{D5CDD505-2E9C-101B-9397-08002B2CF9AE}" pid="3" name="MediaServiceImageTags">
    <vt:lpwstr/>
  </property>
</Properties>
</file>